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mea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6041\Documents\Veřejné zakázky 2025\22 Pavilon VA - odvlhčení\"/>
    </mc:Choice>
  </mc:AlternateContent>
  <xr:revisionPtr revIDLastSave="0" documentId="8_{59574A99-FFDB-4C26-AD25-FDC147E54B09}" xr6:coauthVersionLast="36" xr6:coauthVersionMax="36" xr10:uidLastSave="{00000000-0000-0000-0000-000000000000}"/>
  <bookViews>
    <workbookView xWindow="19095" yWindow="-105" windowWidth="38625" windowHeight="21225" xr2:uid="{00000000-000D-0000-FFFF-FFFF00000000}"/>
  </bookViews>
  <sheets>
    <sheet name="Rekapitulace" sheetId="1" r:id="rId1"/>
    <sheet name="Položky všech ceníků" sheetId="2" r:id="rId2"/>
  </sheets>
  <definedNames>
    <definedName name="_xlnm.Print_Titles" localSheetId="1">'Položky všech ceníků'!$1:$6</definedName>
    <definedName name="_xlnm.Print_Titles" localSheetId="0">Rekapitulace!$1:$7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E41" i="2" l="1"/>
  <c r="AE129" i="2"/>
  <c r="AE128" i="2"/>
  <c r="AE127" i="2"/>
  <c r="AE126" i="2"/>
  <c r="AE115" i="2"/>
  <c r="AE114" i="2"/>
  <c r="AE113" i="2"/>
  <c r="AE112" i="2"/>
  <c r="AE111" i="2"/>
  <c r="AE110" i="2"/>
  <c r="AE109" i="2"/>
  <c r="AE108" i="2"/>
  <c r="AE107" i="2"/>
  <c r="AE106" i="2"/>
  <c r="AE105" i="2"/>
  <c r="AE104" i="2"/>
  <c r="AE103" i="2"/>
  <c r="AE102" i="2"/>
  <c r="AE101" i="2"/>
  <c r="AE100" i="2"/>
  <c r="AE89" i="2"/>
  <c r="AE88" i="2"/>
  <c r="AE87" i="2"/>
  <c r="AE86" i="2"/>
  <c r="AE85" i="2"/>
  <c r="AE84" i="2"/>
  <c r="AE83" i="2"/>
  <c r="AE82" i="2"/>
  <c r="AE81" i="2"/>
  <c r="AE80" i="2"/>
  <c r="AE79" i="2"/>
  <c r="AE78" i="2"/>
  <c r="AE77" i="2"/>
  <c r="AE76" i="2"/>
  <c r="AE75" i="2"/>
  <c r="AE74" i="2"/>
  <c r="AE73" i="2"/>
  <c r="AE61" i="2"/>
  <c r="AE60" i="2"/>
  <c r="AE59" i="2"/>
  <c r="AE58" i="2"/>
  <c r="AE57" i="2"/>
  <c r="AE56" i="2"/>
  <c r="AE55" i="2"/>
  <c r="AE54" i="2"/>
  <c r="AE42" i="2"/>
  <c r="AE40" i="2"/>
  <c r="AE39" i="2"/>
  <c r="AE38" i="2"/>
  <c r="AE26" i="2"/>
  <c r="AE25" i="2"/>
  <c r="AE24" i="2"/>
  <c r="AE23" i="2"/>
  <c r="AE22" i="2"/>
  <c r="AE21" i="2"/>
  <c r="AE20" i="2"/>
  <c r="AE19" i="2"/>
  <c r="AE18" i="2"/>
  <c r="AE17" i="2"/>
  <c r="AE16" i="2"/>
  <c r="AE15" i="2"/>
  <c r="AE14" i="2"/>
  <c r="AE13" i="2"/>
  <c r="AE12" i="2"/>
  <c r="AE11" i="2"/>
  <c r="AE116" i="2" l="1"/>
  <c r="T34" i="1" s="1"/>
  <c r="T35" i="1" s="1"/>
  <c r="AE130" i="2"/>
  <c r="T30" i="1" s="1"/>
  <c r="T31" i="1" s="1"/>
  <c r="AE90" i="2"/>
  <c r="T26" i="1" s="1"/>
  <c r="AE62" i="2"/>
  <c r="T25" i="1" s="1"/>
  <c r="AE27" i="2"/>
  <c r="T23" i="1" s="1"/>
  <c r="AE43" i="2"/>
  <c r="T24" i="1" s="1"/>
  <c r="T27" i="1" l="1"/>
  <c r="T37" i="1" s="1"/>
  <c r="H40" i="1" s="1"/>
  <c r="I43" i="1" s="1"/>
  <c r="P40" i="1" l="1"/>
  <c r="P43" i="1" s="1"/>
  <c r="Q40" i="1" l="1"/>
  <c r="R43" i="1" s="1"/>
</calcChain>
</file>

<file path=xl/sharedStrings.xml><?xml version="1.0" encoding="utf-8"?>
<sst xmlns="http://schemas.openxmlformats.org/spreadsheetml/2006/main" count="322" uniqueCount="202">
  <si>
    <t xml:space="preserve">zpracováno programem OCEP </t>
  </si>
  <si>
    <t>25PD0007</t>
  </si>
  <si>
    <t>Název:</t>
  </si>
  <si>
    <t>Rekapitulace</t>
  </si>
  <si>
    <t>Kap.</t>
  </si>
  <si>
    <t>Popis položky</t>
  </si>
  <si>
    <t>Základ DPH</t>
  </si>
  <si>
    <t>A.</t>
  </si>
  <si>
    <t>UPRAVENÉ ROZPOČTOVÉ NÁKLADY</t>
  </si>
  <si>
    <t/>
  </si>
  <si>
    <t>1.</t>
  </si>
  <si>
    <t>C21M - Elektromontáže  -  MONTÁŽ</t>
  </si>
  <si>
    <t>2.</t>
  </si>
  <si>
    <t>3.</t>
  </si>
  <si>
    <t>C36M - Měření a regulace  -  MONTÁŽ</t>
  </si>
  <si>
    <t>4.</t>
  </si>
  <si>
    <t>MATERIÁL</t>
  </si>
  <si>
    <t>CELKEM URN</t>
  </si>
  <si>
    <t>B.</t>
  </si>
  <si>
    <t>HZS</t>
  </si>
  <si>
    <t>5.</t>
  </si>
  <si>
    <t>Hodinová zúčtovací sazba</t>
  </si>
  <si>
    <t>CELKEM HZS</t>
  </si>
  <si>
    <t>C.</t>
  </si>
  <si>
    <t>DODÁVKY ZAŘÍZENÍ</t>
  </si>
  <si>
    <t>6.</t>
  </si>
  <si>
    <t>Dodávka zařízení (specifikace)</t>
  </si>
  <si>
    <t>CELKEM DODÁVKY</t>
  </si>
  <si>
    <t>Σ</t>
  </si>
  <si>
    <t>REKAPITULACE CELKEM</t>
  </si>
  <si>
    <t>DPH</t>
  </si>
  <si>
    <t>Celkem s DPH</t>
  </si>
  <si>
    <t>Sazba 21,00%</t>
  </si>
  <si>
    <t>Celkem:</t>
  </si>
  <si>
    <t>vypracoval:</t>
  </si>
  <si>
    <t>Vojtěch Pavelek</t>
  </si>
  <si>
    <t>dne:</t>
  </si>
  <si>
    <t>20.05.2025</t>
  </si>
  <si>
    <t>C21M - Elektromontáže</t>
  </si>
  <si>
    <t>Poř.č.</t>
  </si>
  <si>
    <t>Číslo pol.</t>
  </si>
  <si>
    <t>Cena/jedn. [Kč]</t>
  </si>
  <si>
    <t>Množství</t>
  </si>
  <si>
    <t>Jedn.</t>
  </si>
  <si>
    <t>Celkem [Kč]</t>
  </si>
  <si>
    <t>210000001</t>
  </si>
  <si>
    <t>montáž kabelového štítku</t>
  </si>
  <si>
    <t>92,00</t>
  </si>
  <si>
    <t>ks</t>
  </si>
  <si>
    <t>210010002</t>
  </si>
  <si>
    <t>trubka oheb.el.inst. typ 23 R=16mm (PO)</t>
  </si>
  <si>
    <t>50,00</t>
  </si>
  <si>
    <t>m</t>
  </si>
  <si>
    <t>210010021</t>
  </si>
  <si>
    <t>trubka tuhá el.inst.z PVC typ 1516 R=16mm (PU)</t>
  </si>
  <si>
    <t>65,00</t>
  </si>
  <si>
    <t>210010351</t>
  </si>
  <si>
    <t>krab.rozvodka typ 6455-11 do 4mm2 vč.zapoj.</t>
  </si>
  <si>
    <t>6,00</t>
  </si>
  <si>
    <t>210010692</t>
  </si>
  <si>
    <t>nespecifikované práce</t>
  </si>
  <si>
    <t>1,00</t>
  </si>
  <si>
    <t>set</t>
  </si>
  <si>
    <t>210020524</t>
  </si>
  <si>
    <t>kab.žlab MERKUR 100/50</t>
  </si>
  <si>
    <t>36,00</t>
  </si>
  <si>
    <t>210020525</t>
  </si>
  <si>
    <t>kab.žlab MERKUR 50/50</t>
  </si>
  <si>
    <t>30,00</t>
  </si>
  <si>
    <t>210800645</t>
  </si>
  <si>
    <t>CYA 4 mm2 zelenožlutý (PU)</t>
  </si>
  <si>
    <t>95,00</t>
  </si>
  <si>
    <t>210800648</t>
  </si>
  <si>
    <t>CYA 16 mm2 zelenožlutý (PU)</t>
  </si>
  <si>
    <t>210803507</t>
  </si>
  <si>
    <t>JY(ST)Y 1x2x0,8 (PU)</t>
  </si>
  <si>
    <t>451,00</t>
  </si>
  <si>
    <t>210803508</t>
  </si>
  <si>
    <t>JY(ST)Y 2x2x0,8 (PU)</t>
  </si>
  <si>
    <t>459,00</t>
  </si>
  <si>
    <t>210803509</t>
  </si>
  <si>
    <t>JY(ST)Y 4x2x0,8 (PU)</t>
  </si>
  <si>
    <t>410,00</t>
  </si>
  <si>
    <t>210810045</t>
  </si>
  <si>
    <t>CYKY-CYKYm 3Cx1.5 mm2 750V (PU)</t>
  </si>
  <si>
    <t>356,00</t>
  </si>
  <si>
    <t>210810057</t>
  </si>
  <si>
    <t>CYKY-CYKYm 5Cx6 mm2 750V (PU)</t>
  </si>
  <si>
    <t>10,00</t>
  </si>
  <si>
    <t>210860221</t>
  </si>
  <si>
    <t>JYTY 2x1mm  s Al laminovanou folií (PU)</t>
  </si>
  <si>
    <t>192,00</t>
  </si>
  <si>
    <t>Celkem za ceník:</t>
  </si>
  <si>
    <t>Vedení projektu a PD (PEX)</t>
  </si>
  <si>
    <t>C36M - Měření a regulace</t>
  </si>
  <si>
    <t>210100400</t>
  </si>
  <si>
    <t>ukonč.kab.do 5 žil</t>
  </si>
  <si>
    <t>45,00</t>
  </si>
  <si>
    <t>360190001</t>
  </si>
  <si>
    <t>montáž skříňového rozvaděče</t>
  </si>
  <si>
    <t>360190152</t>
  </si>
  <si>
    <t>zapojení rozvaděče</t>
  </si>
  <si>
    <t>360190172</t>
  </si>
  <si>
    <t>oživení rozvaděče s velmi složitým zapojením</t>
  </si>
  <si>
    <t>360410017</t>
  </si>
  <si>
    <t>montáž snímače teploty</t>
  </si>
  <si>
    <t>11,00</t>
  </si>
  <si>
    <t>360410213</t>
  </si>
  <si>
    <t>montáž snímače vlhkosti</t>
  </si>
  <si>
    <t>360430033</t>
  </si>
  <si>
    <t>montáž a zapojení  servopohonu</t>
  </si>
  <si>
    <t>360490026</t>
  </si>
  <si>
    <t>zapojení čerpadla  230 V</t>
  </si>
  <si>
    <t>8,00</t>
  </si>
  <si>
    <t>Materiály</t>
  </si>
  <si>
    <t>010123</t>
  </si>
  <si>
    <t>CU vodič 16 ZEL. ZLUTY</t>
  </si>
  <si>
    <t>M</t>
  </si>
  <si>
    <t>010136</t>
  </si>
  <si>
    <t>Cu vodič 6 ZEL. ZLUTY</t>
  </si>
  <si>
    <t>010175-U</t>
  </si>
  <si>
    <t>Cu kabel  3CX1,5</t>
  </si>
  <si>
    <t>010202-U</t>
  </si>
  <si>
    <t>Cu kabel 5CX6</t>
  </si>
  <si>
    <t>0109941</t>
  </si>
  <si>
    <t>Cu kabel stíněný 1X2X0.8</t>
  </si>
  <si>
    <t>0109942</t>
  </si>
  <si>
    <t>Cu kabel stíněný 2X2X0.8</t>
  </si>
  <si>
    <t>0109944</t>
  </si>
  <si>
    <t>Cu kabel stíněný 4X2X0.8</t>
  </si>
  <si>
    <t>011115-U</t>
  </si>
  <si>
    <t>CU kabel stíněný  2AX1</t>
  </si>
  <si>
    <t>150096</t>
  </si>
  <si>
    <t>Krabice spojovací IP55</t>
  </si>
  <si>
    <t>Ks</t>
  </si>
  <si>
    <t>161199</t>
  </si>
  <si>
    <t>Štítek kabelový</t>
  </si>
  <si>
    <t>1740304</t>
  </si>
  <si>
    <t>TRUBKA OHEBNA 2316/LPE</t>
  </si>
  <si>
    <t>200156</t>
  </si>
  <si>
    <t>Trubka tuhá PVC D20 včetně uchytek</t>
  </si>
  <si>
    <t>230248</t>
  </si>
  <si>
    <t>DRÁTĚNÝ ZLAB POZINK 50/50</t>
  </si>
  <si>
    <t>KS</t>
  </si>
  <si>
    <t>230249</t>
  </si>
  <si>
    <t>SPOJKA ŽLABU</t>
  </si>
  <si>
    <t>230259</t>
  </si>
  <si>
    <t>DRÁTĚNÝ ZLAB POZINK 100/50</t>
  </si>
  <si>
    <t>230262</t>
  </si>
  <si>
    <t>DRZAK ŽLABU</t>
  </si>
  <si>
    <t>230269</t>
  </si>
  <si>
    <t>ZAVIT.TYC 8/1m</t>
  </si>
  <si>
    <t>Celkem za materiály:</t>
  </si>
  <si>
    <t>Dodávky zařízení (specifikace)</t>
  </si>
  <si>
    <t>Servopohon  24 V  proporcionální 0-10 V do DN 50,- 45s,120s</t>
  </si>
  <si>
    <t xml:space="preserve">   ks</t>
  </si>
  <si>
    <t>Dotykový panel 7", webový klient (nutno připojit k HTML5.0 webserveru)</t>
  </si>
  <si>
    <t>Příložné teplotní čidlo  Ni 1000</t>
  </si>
  <si>
    <t xml:space="preserve">  KS</t>
  </si>
  <si>
    <t>Ponorné teplotní čidlo  do jímky ,L=100 mm</t>
  </si>
  <si>
    <t>kanálové čidlo teploty</t>
  </si>
  <si>
    <t>kanalové čidlo vlhkosti a teploty do VZT</t>
  </si>
  <si>
    <t>Rozvaděč včetně výzbroje a výroby</t>
  </si>
  <si>
    <t>Adresovací kolíčky, 1...12, + 2 resetovací</t>
  </si>
  <si>
    <t>Modul digitálních vstupů, 16x DI</t>
  </si>
  <si>
    <t>Modul digitálních výstupů s místním ovládáním, 6x DO</t>
  </si>
  <si>
    <t>Univerzální modul, 8x UIO</t>
  </si>
  <si>
    <t>Napájecí modul, 1200 mA pro periferní moduly</t>
  </si>
  <si>
    <t>Sběrnicový modul</t>
  </si>
  <si>
    <t>Celkem za dodávky:</t>
  </si>
  <si>
    <t>Práce v HZS</t>
  </si>
  <si>
    <t>01</t>
  </si>
  <si>
    <t>Dokumentace skutečného provedení</t>
  </si>
  <si>
    <t>hod.</t>
  </si>
  <si>
    <t>02</t>
  </si>
  <si>
    <t>Revize elektro</t>
  </si>
  <si>
    <t>03</t>
  </si>
  <si>
    <t>Spolupráce s revizním technikem</t>
  </si>
  <si>
    <t>04</t>
  </si>
  <si>
    <t>Koordinace s ostatními profesemi</t>
  </si>
  <si>
    <t>Celkem za práci v HZS:</t>
  </si>
  <si>
    <t xml:space="preserve">C34M - SW Služby  </t>
  </si>
  <si>
    <t>soub</t>
  </si>
  <si>
    <t>Zakázka číslo:</t>
  </si>
  <si>
    <t>C22M - SW pro regulaci</t>
  </si>
  <si>
    <t>22261-2112</t>
  </si>
  <si>
    <t>22261-2113</t>
  </si>
  <si>
    <t>22261-2121</t>
  </si>
  <si>
    <t>22261-2211</t>
  </si>
  <si>
    <t>22261-2213</t>
  </si>
  <si>
    <t>DB</t>
  </si>
  <si>
    <t>Vizualizace pro grafickou centrálu</t>
  </si>
  <si>
    <t>Definování  řídícího systému (PLC,DDC)</t>
  </si>
  <si>
    <t>Kompletní kontrola zapojení HW</t>
  </si>
  <si>
    <t>Integrace datového přenosu pro komunikaci s MODBUS/BACnet/M-Bus</t>
  </si>
  <si>
    <t>licence 100 DB (BA - Building Automation)</t>
  </si>
  <si>
    <t xml:space="preserve"> licence Subscription Renewal (SUR)</t>
  </si>
  <si>
    <t>Modulární automatizační stanice , 200x I/O, Island bus, 2x Modbus RTU/BACnet MS/TP, Modbus TCP, KNX PL-Link, M-Bus; BACnet/IP</t>
  </si>
  <si>
    <t>D.1.2.8-P02 Výkaz výměr</t>
  </si>
  <si>
    <t>D.1.2.8	 Měření a regulace</t>
  </si>
  <si>
    <t>D.1.2.8   	Měření a regulace</t>
  </si>
  <si>
    <t>Pavilon V/A - odvlhčení COS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</si>
</sst>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Kč&quot;_-;\-* #,##0.00\ &quot;Kč&quot;_-;_-* &quot;-&quot;??\ &quot;Kč&quot;_-;_-@_-"/>
    <numFmt numFmtId="164" formatCode="[$-10405]#,##0.00;\-#,##0.00"/>
    <numFmt numFmtId="165" formatCode="[$-10405]#,##0;\-#,##0"/>
  </numFmts>
  <fonts count="17" x14ac:knownFonts="1">
    <font>
      <sz val="11"/>
      <color rgb="FF000000"/>
      <name val="Calibri"/>
      <family val="2"/>
      <scheme val="minor"/>
    </font>
    <font>
      <sz val="11"/>
      <name val="Calibri"/>
    </font>
    <font>
      <i/>
      <sz val="12"/>
      <color rgb="FF000000"/>
      <name val="Arial"/>
    </font>
    <font>
      <sz val="8"/>
      <color rgb="FF000000"/>
      <name val="Arial"/>
    </font>
    <font>
      <b/>
      <sz val="12"/>
      <color rgb="FF000000"/>
      <name val="Arial"/>
    </font>
    <font>
      <sz val="12"/>
      <color rgb="FF000000"/>
      <name val="Arial"/>
    </font>
    <font>
      <b/>
      <sz val="12"/>
      <color rgb="FF0000FF"/>
      <name val="Arial"/>
    </font>
    <font>
      <b/>
      <sz val="8"/>
      <color rgb="FF000000"/>
      <name val="Arial"/>
    </font>
    <font>
      <sz val="10"/>
      <color rgb="FF000000"/>
      <name val="Arial"/>
    </font>
    <font>
      <b/>
      <sz val="10"/>
      <color rgb="FF000000"/>
      <name val="Arial"/>
    </font>
    <font>
      <sz val="8.25"/>
      <color rgb="FF000000"/>
      <name val="Arial"/>
    </font>
    <font>
      <sz val="11"/>
      <color rgb="FF000000"/>
      <name val="Calibri"/>
      <family val="2"/>
      <scheme val="minor"/>
    </font>
    <font>
      <sz val="8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0"/>
      <name val="Calibri"/>
      <family val="2"/>
      <charset val="238"/>
    </font>
    <font>
      <b/>
      <sz val="16"/>
      <color rgb="FFFF0000"/>
      <name val="Arial"/>
      <family val="2"/>
      <charset val="238"/>
    </font>
    <font>
      <b/>
      <sz val="12"/>
      <color rgb="FF00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000000"/>
        <bgColor rgb="FF000000"/>
      </patternFill>
    </fill>
  </fills>
  <borders count="11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808080"/>
      </top>
      <bottom style="thin">
        <color rgb="FF808080"/>
      </bottom>
      <diagonal/>
    </border>
  </borders>
  <cellStyleXfs count="3">
    <xf numFmtId="0" fontId="0" fillId="0" borderId="0"/>
    <xf numFmtId="0" fontId="11" fillId="0" borderId="0"/>
    <xf numFmtId="44" fontId="11" fillId="0" borderId="0" applyFont="0" applyFill="0" applyBorder="0" applyAlignment="0" applyProtection="0"/>
  </cellStyleXfs>
  <cellXfs count="61">
    <xf numFmtId="0" fontId="1" fillId="0" borderId="0" xfId="0" applyFont="1"/>
    <xf numFmtId="0" fontId="1" fillId="0" borderId="1" xfId="1" applyFont="1" applyBorder="1" applyAlignment="1">
      <alignment vertical="top" wrapText="1"/>
    </xf>
    <xf numFmtId="0" fontId="3" fillId="0" borderId="0" xfId="1" applyFont="1" applyAlignment="1">
      <alignment horizontal="right" vertical="top" wrapText="1" readingOrder="1"/>
    </xf>
    <xf numFmtId="0" fontId="1" fillId="2" borderId="0" xfId="1" applyFont="1" applyFill="1" applyAlignment="1">
      <alignment vertical="top" wrapText="1"/>
    </xf>
    <xf numFmtId="0" fontId="1" fillId="2" borderId="2" xfId="1" applyFont="1" applyFill="1" applyBorder="1" applyAlignment="1">
      <alignment vertical="top" wrapText="1"/>
    </xf>
    <xf numFmtId="0" fontId="1" fillId="2" borderId="1" xfId="1" applyFont="1" applyFill="1" applyBorder="1" applyAlignment="1">
      <alignment vertical="top" wrapText="1"/>
    </xf>
    <xf numFmtId="0" fontId="1" fillId="2" borderId="3" xfId="1" applyFont="1" applyFill="1" applyBorder="1" applyAlignment="1">
      <alignment vertical="top" wrapText="1"/>
    </xf>
    <xf numFmtId="0" fontId="1" fillId="3" borderId="0" xfId="1" applyFont="1" applyFill="1" applyAlignment="1">
      <alignment vertical="top" wrapText="1"/>
    </xf>
    <xf numFmtId="0" fontId="1" fillId="2" borderId="4" xfId="1" applyFont="1" applyFill="1" applyBorder="1" applyAlignment="1">
      <alignment vertical="top" wrapText="1"/>
    </xf>
    <xf numFmtId="0" fontId="1" fillId="2" borderId="5" xfId="1" applyFont="1" applyFill="1" applyBorder="1" applyAlignment="1">
      <alignment vertical="top" wrapText="1"/>
    </xf>
    <xf numFmtId="0" fontId="1" fillId="2" borderId="6" xfId="1" applyFont="1" applyFill="1" applyBorder="1" applyAlignment="1">
      <alignment vertical="top" wrapText="1"/>
    </xf>
    <xf numFmtId="0" fontId="1" fillId="2" borderId="7" xfId="1" applyFont="1" applyFill="1" applyBorder="1" applyAlignment="1">
      <alignment vertical="top" wrapText="1"/>
    </xf>
    <xf numFmtId="0" fontId="1" fillId="2" borderId="8" xfId="1" applyFont="1" applyFill="1" applyBorder="1" applyAlignment="1">
      <alignment vertical="top" wrapText="1"/>
    </xf>
    <xf numFmtId="0" fontId="3" fillId="0" borderId="0" xfId="1" applyFont="1" applyAlignment="1">
      <alignment vertical="top" wrapText="1" readingOrder="1"/>
    </xf>
    <xf numFmtId="0" fontId="9" fillId="0" borderId="7" xfId="1" applyFont="1" applyBorder="1" applyAlignment="1">
      <alignment horizontal="right" vertical="top" wrapText="1" readingOrder="1"/>
    </xf>
    <xf numFmtId="0" fontId="7" fillId="0" borderId="10" xfId="1" applyFont="1" applyBorder="1" applyAlignment="1">
      <alignment horizontal="right" vertical="top" wrapText="1" readingOrder="1"/>
    </xf>
    <xf numFmtId="0" fontId="1" fillId="0" borderId="10" xfId="1" applyFont="1" applyBorder="1" applyAlignment="1">
      <alignment vertical="top" wrapText="1"/>
    </xf>
    <xf numFmtId="0" fontId="7" fillId="0" borderId="10" xfId="1" applyFont="1" applyBorder="1" applyAlignment="1">
      <alignment vertical="top" wrapText="1" readingOrder="1"/>
    </xf>
    <xf numFmtId="164" fontId="3" fillId="0" borderId="0" xfId="1" applyNumberFormat="1" applyFont="1" applyAlignment="1">
      <alignment horizontal="right" vertical="top" wrapText="1" readingOrder="1"/>
    </xf>
    <xf numFmtId="0" fontId="7" fillId="0" borderId="10" xfId="1" applyFont="1" applyBorder="1" applyAlignment="1">
      <alignment horizontal="right" vertical="center" wrapText="1" readingOrder="1"/>
    </xf>
    <xf numFmtId="0" fontId="7" fillId="0" borderId="10" xfId="1" applyFont="1" applyBorder="1" applyAlignment="1">
      <alignment vertical="center" wrapText="1" readingOrder="1"/>
    </xf>
    <xf numFmtId="0" fontId="12" fillId="0" borderId="0" xfId="1" applyFont="1" applyAlignment="1">
      <alignment vertical="top" wrapText="1" readingOrder="1"/>
    </xf>
    <xf numFmtId="164" fontId="1" fillId="0" borderId="10" xfId="1" applyNumberFormat="1" applyFont="1" applyBorder="1" applyAlignment="1">
      <alignment vertical="top" wrapText="1"/>
    </xf>
    <xf numFmtId="44" fontId="9" fillId="0" borderId="7" xfId="1" applyNumberFormat="1" applyFont="1" applyBorder="1" applyAlignment="1">
      <alignment horizontal="right" vertical="top" wrapText="1" readingOrder="1"/>
    </xf>
    <xf numFmtId="44" fontId="9" fillId="0" borderId="0" xfId="1" applyNumberFormat="1" applyFont="1" applyAlignment="1">
      <alignment horizontal="right" vertical="top" wrapText="1" readingOrder="1"/>
    </xf>
    <xf numFmtId="2" fontId="3" fillId="0" borderId="0" xfId="1" applyNumberFormat="1" applyFont="1" applyAlignment="1">
      <alignment horizontal="right" vertical="top" wrapText="1" readingOrder="1"/>
    </xf>
    <xf numFmtId="0" fontId="7" fillId="0" borderId="0" xfId="1" applyFont="1" applyAlignment="1">
      <alignment horizontal="right" vertical="top" wrapText="1" readingOrder="1"/>
    </xf>
    <xf numFmtId="0" fontId="1" fillId="0" borderId="0" xfId="0" applyFont="1"/>
    <xf numFmtId="0" fontId="7" fillId="0" borderId="0" xfId="1" applyFont="1" applyAlignment="1">
      <alignment vertical="top" wrapText="1" readingOrder="1"/>
    </xf>
    <xf numFmtId="0" fontId="9" fillId="0" borderId="0" xfId="1" applyFont="1" applyAlignment="1">
      <alignment horizontal="right" vertical="top" wrapText="1" readingOrder="1"/>
    </xf>
    <xf numFmtId="44" fontId="9" fillId="0" borderId="0" xfId="1" applyNumberFormat="1" applyFont="1" applyAlignment="1">
      <alignment horizontal="right" vertical="top" wrapText="1" readingOrder="1"/>
    </xf>
    <xf numFmtId="0" fontId="10" fillId="0" borderId="0" xfId="1" applyFont="1" applyAlignment="1">
      <alignment horizontal="left" vertical="top" wrapText="1" readingOrder="1"/>
    </xf>
    <xf numFmtId="0" fontId="8" fillId="0" borderId="7" xfId="1" applyFont="1" applyBorder="1" applyAlignment="1">
      <alignment vertical="top" wrapText="1" readingOrder="1"/>
    </xf>
    <xf numFmtId="0" fontId="1" fillId="0" borderId="7" xfId="1" applyFont="1" applyBorder="1" applyAlignment="1">
      <alignment vertical="top" wrapText="1"/>
    </xf>
    <xf numFmtId="0" fontId="9" fillId="0" borderId="7" xfId="1" applyFont="1" applyBorder="1" applyAlignment="1">
      <alignment horizontal="right" vertical="top" wrapText="1" readingOrder="1"/>
    </xf>
    <xf numFmtId="44" fontId="9" fillId="0" borderId="7" xfId="1" applyNumberFormat="1" applyFont="1" applyBorder="1" applyAlignment="1">
      <alignment horizontal="right" vertical="top" wrapText="1" readingOrder="1"/>
    </xf>
    <xf numFmtId="0" fontId="3" fillId="0" borderId="0" xfId="1" applyFont="1" applyAlignment="1">
      <alignment horizontal="right" vertical="top" wrapText="1" readingOrder="1"/>
    </xf>
    <xf numFmtId="0" fontId="3" fillId="0" borderId="0" xfId="1" applyFont="1" applyAlignment="1">
      <alignment vertical="top" wrapText="1" readingOrder="1"/>
    </xf>
    <xf numFmtId="0" fontId="7" fillId="0" borderId="9" xfId="1" applyFont="1" applyBorder="1" applyAlignment="1">
      <alignment horizontal="left" vertical="center" wrapText="1" readingOrder="1"/>
    </xf>
    <xf numFmtId="0" fontId="1" fillId="0" borderId="9" xfId="1" applyFont="1" applyBorder="1" applyAlignment="1">
      <alignment vertical="top" wrapText="1"/>
    </xf>
    <xf numFmtId="0" fontId="7" fillId="0" borderId="9" xfId="1" applyFont="1" applyBorder="1" applyAlignment="1">
      <alignment vertical="center" wrapText="1" readingOrder="1"/>
    </xf>
    <xf numFmtId="44" fontId="13" fillId="0" borderId="9" xfId="1" applyNumberFormat="1" applyFont="1" applyBorder="1" applyAlignment="1">
      <alignment horizontal="right" vertical="center" wrapText="1" readingOrder="1"/>
    </xf>
    <xf numFmtId="0" fontId="14" fillId="0" borderId="9" xfId="1" applyFont="1" applyBorder="1" applyAlignment="1">
      <alignment vertical="top" wrapText="1"/>
    </xf>
    <xf numFmtId="0" fontId="7" fillId="0" borderId="0" xfId="1" applyFont="1" applyAlignment="1">
      <alignment horizontal="left" vertical="top" wrapText="1" readingOrder="1"/>
    </xf>
    <xf numFmtId="44" fontId="7" fillId="0" borderId="0" xfId="2" applyFont="1" applyAlignment="1">
      <alignment horizontal="right" vertical="top" wrapText="1" readingOrder="1"/>
    </xf>
    <xf numFmtId="44" fontId="1" fillId="0" borderId="0" xfId="2" applyFont="1"/>
    <xf numFmtId="0" fontId="4" fillId="2" borderId="0" xfId="1" applyFont="1" applyFill="1" applyAlignment="1">
      <alignment horizontal="right" vertical="top" wrapText="1" readingOrder="1"/>
    </xf>
    <xf numFmtId="0" fontId="1" fillId="2" borderId="0" xfId="1" applyFont="1" applyFill="1" applyAlignment="1">
      <alignment vertical="top" wrapText="1"/>
    </xf>
    <xf numFmtId="0" fontId="5" fillId="2" borderId="0" xfId="1" applyFont="1" applyFill="1" applyAlignment="1">
      <alignment vertical="top" wrapText="1" readingOrder="1"/>
    </xf>
    <xf numFmtId="0" fontId="6" fillId="0" borderId="0" xfId="1" applyFont="1" applyAlignment="1">
      <alignment horizontal="center" vertical="top" wrapText="1" readingOrder="1"/>
    </xf>
    <xf numFmtId="0" fontId="7" fillId="0" borderId="9" xfId="1" applyFont="1" applyBorder="1" applyAlignment="1">
      <alignment horizontal="right" vertical="top" wrapText="1" readingOrder="1"/>
    </xf>
    <xf numFmtId="0" fontId="7" fillId="0" borderId="9" xfId="1" applyFont="1" applyBorder="1" applyAlignment="1">
      <alignment vertical="top" wrapText="1" readingOrder="1"/>
    </xf>
    <xf numFmtId="0" fontId="15" fillId="0" borderId="0" xfId="1" applyFont="1" applyAlignment="1">
      <alignment horizontal="center" vertical="top" wrapText="1" readingOrder="1"/>
    </xf>
    <xf numFmtId="0" fontId="2" fillId="0" borderId="0" xfId="1" applyFont="1" applyAlignment="1">
      <alignment horizontal="center" vertical="top" wrapText="1" readingOrder="1"/>
    </xf>
    <xf numFmtId="0" fontId="16" fillId="2" borderId="0" xfId="1" applyFont="1" applyFill="1" applyAlignment="1">
      <alignment horizontal="right" vertical="top" wrapText="1" readingOrder="1"/>
    </xf>
    <xf numFmtId="165" fontId="3" fillId="0" borderId="0" xfId="1" applyNumberFormat="1" applyFont="1" applyAlignment="1">
      <alignment horizontal="right" vertical="top" wrapText="1" readingOrder="1"/>
    </xf>
    <xf numFmtId="0" fontId="7" fillId="0" borderId="10" xfId="1" applyFont="1" applyBorder="1" applyAlignment="1">
      <alignment horizontal="right" vertical="top" wrapText="1" readingOrder="1"/>
    </xf>
    <xf numFmtId="0" fontId="1" fillId="0" borderId="10" xfId="1" applyFont="1" applyBorder="1" applyAlignment="1">
      <alignment vertical="top" wrapText="1"/>
    </xf>
    <xf numFmtId="0" fontId="7" fillId="0" borderId="10" xfId="1" applyFont="1" applyBorder="1" applyAlignment="1">
      <alignment vertical="top" wrapText="1" readingOrder="1"/>
    </xf>
    <xf numFmtId="0" fontId="7" fillId="0" borderId="10" xfId="1" applyFont="1" applyBorder="1" applyAlignment="1">
      <alignment horizontal="right" vertical="center" wrapText="1" readingOrder="1"/>
    </xf>
    <xf numFmtId="0" fontId="7" fillId="0" borderId="10" xfId="1" applyFont="1" applyBorder="1" applyAlignment="1">
      <alignment vertical="center" wrapText="1" readingOrder="1"/>
    </xf>
  </cellXfs>
  <cellStyles count="3">
    <cellStyle name="Měna" xfId="2" builtinId="4"/>
    <cellStyle name="Normal" xfId="1" xr:uid="{00000000-0005-0000-0000-000000000000}"/>
    <cellStyle name="Normální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0000"/>
      <rgbColor rgb="00FFFFFF"/>
      <rgbColor rgb="000000FF"/>
      <rgbColor rgb="00D3D3D3"/>
      <rgbColor rgb="0080808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FFFF0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A51"/>
  <sheetViews>
    <sheetView showGridLines="0" tabSelected="1" workbookViewId="0">
      <pane ySplit="7" topLeftCell="A8" activePane="bottomLeft" state="frozen"/>
      <selection pane="bottomLeft" activeCell="F30" sqref="F30:S30"/>
    </sheetView>
  </sheetViews>
  <sheetFormatPr defaultRowHeight="15" x14ac:dyDescent="0.25"/>
  <cols>
    <col min="1" max="2" width="0.5703125" customWidth="1"/>
    <col min="3" max="3" width="1.140625" customWidth="1"/>
    <col min="4" max="4" width="0.28515625" customWidth="1"/>
    <col min="5" max="5" width="6.7109375" customWidth="1"/>
    <col min="6" max="6" width="1.7109375" customWidth="1"/>
    <col min="7" max="7" width="4.28515625" customWidth="1"/>
    <col min="8" max="8" width="0" hidden="1" customWidth="1"/>
    <col min="9" max="9" width="5" customWidth="1"/>
    <col min="10" max="10" width="1" customWidth="1"/>
    <col min="11" max="11" width="3.85546875" customWidth="1"/>
    <col min="12" max="12" width="0" hidden="1" customWidth="1"/>
    <col min="13" max="13" width="0.7109375" customWidth="1"/>
    <col min="14" max="14" width="1.5703125" customWidth="1"/>
    <col min="15" max="15" width="5" customWidth="1"/>
    <col min="16" max="16" width="17.28515625" customWidth="1"/>
    <col min="17" max="17" width="0" hidden="1" customWidth="1"/>
    <col min="18" max="18" width="17.28515625" customWidth="1"/>
    <col min="19" max="19" width="3.28515625" customWidth="1"/>
    <col min="20" max="20" width="5" customWidth="1"/>
    <col min="21" max="21" width="1.5703125" customWidth="1"/>
    <col min="22" max="23" width="4.7109375" customWidth="1"/>
    <col min="24" max="24" width="0" hidden="1" customWidth="1"/>
    <col min="25" max="25" width="1.28515625" customWidth="1"/>
    <col min="26" max="27" width="0.5703125" customWidth="1"/>
  </cols>
  <sheetData>
    <row r="1" spans="1:27" ht="20.25" customHeight="1" x14ac:dyDescent="0.25">
      <c r="N1" s="52" t="s">
        <v>198</v>
      </c>
      <c r="O1" s="27"/>
      <c r="P1" s="27"/>
      <c r="Q1" s="27"/>
      <c r="R1" s="27"/>
      <c r="S1" s="27"/>
      <c r="T1" s="27"/>
      <c r="U1" s="27"/>
    </row>
    <row r="2" spans="1:27" x14ac:dyDescent="0.25">
      <c r="K2" s="53" t="s">
        <v>200</v>
      </c>
      <c r="L2" s="27"/>
      <c r="M2" s="27"/>
      <c r="N2" s="27"/>
      <c r="O2" s="27"/>
      <c r="P2" s="27"/>
      <c r="Q2" s="27"/>
      <c r="R2" s="27"/>
      <c r="S2" s="27"/>
      <c r="T2" s="27"/>
      <c r="U2" s="27"/>
      <c r="V2" s="27"/>
    </row>
    <row r="3" spans="1:27" x14ac:dyDescent="0.25">
      <c r="O3" s="53"/>
      <c r="P3" s="27"/>
      <c r="Q3" s="27"/>
      <c r="R3" s="27"/>
      <c r="S3" s="27"/>
      <c r="T3" s="27"/>
    </row>
    <row r="4" spans="1:27" ht="2.85" customHeight="1" x14ac:dyDescent="0.25"/>
    <row r="5" spans="1:27" ht="1.35" customHeight="1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</row>
    <row r="6" spans="1:27" ht="11.25" customHeight="1" x14ac:dyDescent="0.25">
      <c r="A6" s="36" t="s">
        <v>0</v>
      </c>
      <c r="B6" s="27"/>
      <c r="C6" s="27"/>
      <c r="D6" s="27"/>
      <c r="E6" s="27"/>
      <c r="F6" s="27"/>
      <c r="G6" s="27"/>
      <c r="H6" s="27"/>
      <c r="I6" s="27"/>
      <c r="J6" s="27"/>
      <c r="K6" s="27"/>
      <c r="L6" s="27"/>
      <c r="M6" s="27"/>
      <c r="N6" s="27"/>
      <c r="O6" s="27"/>
      <c r="P6" s="27"/>
      <c r="Q6" s="27"/>
      <c r="R6" s="27"/>
      <c r="S6" s="27"/>
      <c r="T6" s="27"/>
      <c r="U6" s="27"/>
      <c r="V6" s="27"/>
      <c r="W6" s="27"/>
      <c r="X6" s="27"/>
      <c r="Y6" s="27"/>
      <c r="Z6" s="27"/>
      <c r="AA6" s="27"/>
    </row>
    <row r="7" spans="1:27" ht="0" hidden="1" customHeight="1" x14ac:dyDescent="0.25"/>
    <row r="8" spans="1:27" ht="2.85" customHeight="1" x14ac:dyDescent="0.25"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</row>
    <row r="9" spans="1:27" ht="5.65" customHeight="1" x14ac:dyDescent="0.25">
      <c r="B9" s="4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6"/>
      <c r="Z9" s="7"/>
    </row>
    <row r="10" spans="1:27" ht="16.350000000000001" customHeight="1" x14ac:dyDescent="0.25">
      <c r="B10" s="8"/>
      <c r="C10" s="3"/>
      <c r="D10" s="3"/>
      <c r="E10" s="54" t="s">
        <v>183</v>
      </c>
      <c r="F10" s="47"/>
      <c r="G10" s="47"/>
      <c r="H10" s="47"/>
      <c r="I10" s="47"/>
      <c r="J10" s="48" t="s">
        <v>1</v>
      </c>
      <c r="K10" s="47"/>
      <c r="L10" s="47"/>
      <c r="M10" s="47"/>
      <c r="N10" s="47"/>
      <c r="O10" s="47"/>
      <c r="P10" s="47"/>
      <c r="Q10" s="47"/>
      <c r="R10" s="47"/>
      <c r="S10" s="47"/>
      <c r="T10" s="47"/>
      <c r="U10" s="47"/>
      <c r="V10" s="47"/>
      <c r="W10" s="47"/>
      <c r="X10" s="3"/>
      <c r="Y10" s="9"/>
      <c r="Z10" s="7"/>
    </row>
    <row r="11" spans="1:27" ht="16.350000000000001" customHeight="1" x14ac:dyDescent="0.25">
      <c r="B11" s="8"/>
      <c r="C11" s="3"/>
      <c r="D11" s="3"/>
      <c r="E11" s="46" t="s">
        <v>2</v>
      </c>
      <c r="F11" s="47"/>
      <c r="G11" s="47"/>
      <c r="H11" s="47"/>
      <c r="I11" s="47"/>
      <c r="J11" s="48" t="s">
        <v>201</v>
      </c>
      <c r="K11" s="47"/>
      <c r="L11" s="47"/>
      <c r="M11" s="47"/>
      <c r="N11" s="47"/>
      <c r="O11" s="47"/>
      <c r="P11" s="47"/>
      <c r="Q11" s="47"/>
      <c r="R11" s="47"/>
      <c r="S11" s="47"/>
      <c r="T11" s="47"/>
      <c r="U11" s="47"/>
      <c r="V11" s="47"/>
      <c r="W11" s="47"/>
      <c r="X11" s="3"/>
      <c r="Y11" s="9"/>
      <c r="Z11" s="7"/>
    </row>
    <row r="12" spans="1:27" ht="0" hidden="1" customHeight="1" x14ac:dyDescent="0.25">
      <c r="B12" s="8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9"/>
      <c r="Z12" s="7"/>
    </row>
    <row r="13" spans="1:27" ht="2.85" customHeight="1" x14ac:dyDescent="0.25">
      <c r="B13" s="10"/>
      <c r="C13" s="11"/>
      <c r="D13" s="11"/>
      <c r="E13" s="11"/>
      <c r="F13" s="11"/>
      <c r="G13" s="11"/>
      <c r="H13" s="11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2"/>
      <c r="Z13" s="7"/>
    </row>
    <row r="14" spans="1:27" ht="2.85" customHeight="1" x14ac:dyDescent="0.25">
      <c r="B14" s="3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</row>
    <row r="15" spans="1:27" ht="0" hidden="1" customHeight="1" x14ac:dyDescent="0.25"/>
    <row r="16" spans="1:27" ht="14.1" customHeight="1" x14ac:dyDescent="0.25"/>
    <row r="17" spans="2:26" ht="2.85" customHeight="1" x14ac:dyDescent="0.25"/>
    <row r="18" spans="2:26" ht="0" hidden="1" customHeight="1" x14ac:dyDescent="0.25"/>
    <row r="19" spans="2:26" ht="17.100000000000001" customHeight="1" x14ac:dyDescent="0.25">
      <c r="B19" s="49" t="s">
        <v>3</v>
      </c>
      <c r="C19" s="27"/>
      <c r="D19" s="27"/>
      <c r="E19" s="27"/>
      <c r="F19" s="27"/>
      <c r="G19" s="27"/>
      <c r="H19" s="27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</row>
    <row r="20" spans="2:26" ht="2.85" customHeight="1" x14ac:dyDescent="0.25"/>
    <row r="21" spans="2:26" ht="11.45" customHeight="1" x14ac:dyDescent="0.25">
      <c r="B21" s="50" t="s">
        <v>4</v>
      </c>
      <c r="C21" s="39"/>
      <c r="D21" s="39"/>
      <c r="E21" s="39"/>
      <c r="F21" s="51" t="s">
        <v>5</v>
      </c>
      <c r="G21" s="39"/>
      <c r="H21" s="39"/>
      <c r="I21" s="39"/>
      <c r="J21" s="39"/>
      <c r="K21" s="39"/>
      <c r="L21" s="39"/>
      <c r="M21" s="39"/>
      <c r="N21" s="39"/>
      <c r="O21" s="39"/>
      <c r="P21" s="39"/>
      <c r="Q21" s="39"/>
      <c r="R21" s="39"/>
      <c r="S21" s="39"/>
      <c r="T21" s="50" t="s">
        <v>6</v>
      </c>
      <c r="U21" s="39"/>
      <c r="V21" s="39"/>
      <c r="W21" s="39"/>
      <c r="X21" s="39"/>
      <c r="Y21" s="39"/>
      <c r="Z21" s="39"/>
    </row>
    <row r="22" spans="2:26" ht="11.45" customHeight="1" x14ac:dyDescent="0.25">
      <c r="B22" s="43" t="s">
        <v>7</v>
      </c>
      <c r="C22" s="27"/>
      <c r="D22" s="27"/>
      <c r="E22" s="27"/>
      <c r="F22" s="28" t="s">
        <v>8</v>
      </c>
      <c r="G22" s="27"/>
      <c r="H22" s="27"/>
      <c r="I22" s="27"/>
      <c r="J22" s="27"/>
      <c r="K22" s="27"/>
      <c r="L22" s="27"/>
      <c r="M22" s="27"/>
      <c r="N22" s="27"/>
      <c r="O22" s="27"/>
      <c r="P22" s="27"/>
      <c r="Q22" s="27"/>
      <c r="R22" s="27"/>
      <c r="S22" s="27"/>
      <c r="T22" s="26" t="s">
        <v>9</v>
      </c>
      <c r="U22" s="27"/>
      <c r="V22" s="27"/>
      <c r="W22" s="27"/>
      <c r="X22" s="27"/>
      <c r="Y22" s="27"/>
      <c r="Z22" s="27"/>
    </row>
    <row r="23" spans="2:26" ht="11.25" customHeight="1" x14ac:dyDescent="0.25">
      <c r="B23" s="36" t="s">
        <v>10</v>
      </c>
      <c r="C23" s="27"/>
      <c r="D23" s="27"/>
      <c r="E23" s="27"/>
      <c r="F23" s="37" t="s">
        <v>11</v>
      </c>
      <c r="G23" s="27"/>
      <c r="H23" s="27"/>
      <c r="I23" s="27"/>
      <c r="J23" s="27"/>
      <c r="K23" s="27"/>
      <c r="L23" s="27"/>
      <c r="M23" s="27"/>
      <c r="N23" s="27"/>
      <c r="O23" s="27"/>
      <c r="P23" s="27"/>
      <c r="Q23" s="27"/>
      <c r="R23" s="27"/>
      <c r="S23" s="27"/>
      <c r="T23" s="36">
        <f>'Položky všech ceníků'!AE27</f>
        <v>0</v>
      </c>
      <c r="U23" s="27"/>
      <c r="V23" s="27"/>
      <c r="W23" s="27"/>
      <c r="X23" s="27"/>
      <c r="Y23" s="27"/>
      <c r="Z23" s="27"/>
    </row>
    <row r="24" spans="2:26" ht="11.45" customHeight="1" x14ac:dyDescent="0.25">
      <c r="B24" s="36" t="s">
        <v>12</v>
      </c>
      <c r="C24" s="27"/>
      <c r="D24" s="27"/>
      <c r="E24" s="27"/>
      <c r="F24" s="37" t="s">
        <v>181</v>
      </c>
      <c r="G24" s="27"/>
      <c r="H24" s="27"/>
      <c r="I24" s="27"/>
      <c r="J24" s="27"/>
      <c r="K24" s="27"/>
      <c r="L24" s="27"/>
      <c r="M24" s="27"/>
      <c r="N24" s="27"/>
      <c r="O24" s="27"/>
      <c r="P24" s="27"/>
      <c r="Q24" s="27"/>
      <c r="R24" s="27"/>
      <c r="S24" s="27"/>
      <c r="T24" s="36">
        <f>'Položky všech ceníků'!AE43</f>
        <v>0</v>
      </c>
      <c r="U24" s="27"/>
      <c r="V24" s="27"/>
      <c r="W24" s="27"/>
      <c r="X24" s="27"/>
      <c r="Y24" s="27"/>
      <c r="Z24" s="27"/>
    </row>
    <row r="25" spans="2:26" ht="11.45" customHeight="1" x14ac:dyDescent="0.25">
      <c r="B25" s="36" t="s">
        <v>13</v>
      </c>
      <c r="C25" s="27"/>
      <c r="D25" s="27"/>
      <c r="E25" s="27"/>
      <c r="F25" s="37" t="s">
        <v>14</v>
      </c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36">
        <f>'Položky všech ceníků'!AE62</f>
        <v>0</v>
      </c>
      <c r="U25" s="27"/>
      <c r="V25" s="27"/>
      <c r="W25" s="27"/>
      <c r="X25" s="27"/>
      <c r="Y25" s="27"/>
      <c r="Z25" s="27"/>
    </row>
    <row r="26" spans="2:26" ht="11.45" customHeight="1" x14ac:dyDescent="0.25">
      <c r="B26" s="36" t="s">
        <v>15</v>
      </c>
      <c r="C26" s="27"/>
      <c r="D26" s="27"/>
      <c r="E26" s="27"/>
      <c r="F26" s="37" t="s">
        <v>16</v>
      </c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36">
        <f>'Položky všech ceníků'!AE90</f>
        <v>0</v>
      </c>
      <c r="U26" s="27"/>
      <c r="V26" s="27"/>
      <c r="W26" s="27"/>
      <c r="X26" s="27"/>
      <c r="Y26" s="27"/>
      <c r="Z26" s="27"/>
    </row>
    <row r="27" spans="2:26" ht="11.25" customHeight="1" x14ac:dyDescent="0.25">
      <c r="B27" s="43" t="s">
        <v>9</v>
      </c>
      <c r="C27" s="27"/>
      <c r="D27" s="27"/>
      <c r="E27" s="27"/>
      <c r="F27" s="28" t="s">
        <v>17</v>
      </c>
      <c r="G27" s="27"/>
      <c r="H27" s="27"/>
      <c r="I27" s="27"/>
      <c r="J27" s="27"/>
      <c r="K27" s="27"/>
      <c r="L27" s="27"/>
      <c r="M27" s="27"/>
      <c r="N27" s="27"/>
      <c r="O27" s="27"/>
      <c r="P27" s="27"/>
      <c r="Q27" s="27"/>
      <c r="R27" s="27"/>
      <c r="S27" s="27"/>
      <c r="T27" s="44">
        <f>SUM(T23:W26)</f>
        <v>0</v>
      </c>
      <c r="U27" s="45"/>
      <c r="V27" s="45"/>
      <c r="W27" s="45"/>
      <c r="X27" s="27"/>
      <c r="Y27" s="27"/>
      <c r="Z27" s="27"/>
    </row>
    <row r="28" spans="2:26" ht="11.45" customHeight="1" x14ac:dyDescent="0.25">
      <c r="B28" s="36" t="s">
        <v>9</v>
      </c>
      <c r="C28" s="27"/>
      <c r="D28" s="27"/>
      <c r="E28" s="27"/>
      <c r="F28" s="37" t="s">
        <v>9</v>
      </c>
      <c r="G28" s="27"/>
      <c r="H28" s="27"/>
      <c r="I28" s="27"/>
      <c r="J28" s="27"/>
      <c r="K28" s="27"/>
      <c r="L28" s="27"/>
      <c r="M28" s="27"/>
      <c r="N28" s="27"/>
      <c r="O28" s="27"/>
      <c r="P28" s="27"/>
      <c r="Q28" s="27"/>
      <c r="R28" s="27"/>
      <c r="S28" s="27"/>
      <c r="T28" s="36" t="s">
        <v>9</v>
      </c>
      <c r="U28" s="27"/>
      <c r="V28" s="27"/>
      <c r="W28" s="27"/>
      <c r="X28" s="27"/>
      <c r="Y28" s="27"/>
      <c r="Z28" s="27"/>
    </row>
    <row r="29" spans="2:26" ht="11.45" customHeight="1" x14ac:dyDescent="0.25">
      <c r="B29" s="43" t="s">
        <v>18</v>
      </c>
      <c r="C29" s="27"/>
      <c r="D29" s="27"/>
      <c r="E29" s="27"/>
      <c r="F29" s="28" t="s">
        <v>19</v>
      </c>
      <c r="G29" s="27"/>
      <c r="H29" s="27"/>
      <c r="I29" s="27"/>
      <c r="J29" s="27"/>
      <c r="K29" s="27"/>
      <c r="L29" s="27"/>
      <c r="M29" s="27"/>
      <c r="N29" s="27"/>
      <c r="O29" s="27"/>
      <c r="P29" s="27"/>
      <c r="Q29" s="27"/>
      <c r="R29" s="27"/>
      <c r="S29" s="27"/>
      <c r="T29" s="26" t="s">
        <v>9</v>
      </c>
      <c r="U29" s="27"/>
      <c r="V29" s="27"/>
      <c r="W29" s="27"/>
      <c r="X29" s="27"/>
      <c r="Y29" s="27"/>
      <c r="Z29" s="27"/>
    </row>
    <row r="30" spans="2:26" ht="11.45" customHeight="1" x14ac:dyDescent="0.25">
      <c r="B30" s="36" t="s">
        <v>20</v>
      </c>
      <c r="C30" s="27"/>
      <c r="D30" s="27"/>
      <c r="E30" s="27"/>
      <c r="F30" s="37" t="s">
        <v>21</v>
      </c>
      <c r="G30" s="27"/>
      <c r="H30" s="27"/>
      <c r="I30" s="27"/>
      <c r="J30" s="27"/>
      <c r="K30" s="27"/>
      <c r="L30" s="27"/>
      <c r="M30" s="27"/>
      <c r="N30" s="27"/>
      <c r="O30" s="27"/>
      <c r="P30" s="27"/>
      <c r="Q30" s="27"/>
      <c r="R30" s="27"/>
      <c r="S30" s="27"/>
      <c r="T30" s="36">
        <f>'Položky všech ceníků'!AE130</f>
        <v>0</v>
      </c>
      <c r="U30" s="27"/>
      <c r="V30" s="27"/>
      <c r="W30" s="27"/>
      <c r="X30" s="27"/>
      <c r="Y30" s="27"/>
      <c r="Z30" s="27"/>
    </row>
    <row r="31" spans="2:26" ht="11.25" customHeight="1" x14ac:dyDescent="0.25">
      <c r="B31" s="43" t="s">
        <v>9</v>
      </c>
      <c r="C31" s="27"/>
      <c r="D31" s="27"/>
      <c r="E31" s="27"/>
      <c r="F31" s="28" t="s">
        <v>22</v>
      </c>
      <c r="G31" s="27"/>
      <c r="H31" s="27"/>
      <c r="I31" s="27"/>
      <c r="J31" s="27"/>
      <c r="K31" s="27"/>
      <c r="L31" s="27"/>
      <c r="M31" s="27"/>
      <c r="N31" s="27"/>
      <c r="O31" s="27"/>
      <c r="P31" s="27"/>
      <c r="Q31" s="27"/>
      <c r="R31" s="27"/>
      <c r="S31" s="27"/>
      <c r="T31" s="44">
        <f>T30</f>
        <v>0</v>
      </c>
      <c r="U31" s="45"/>
      <c r="V31" s="45"/>
      <c r="W31" s="45"/>
      <c r="X31" s="27"/>
      <c r="Y31" s="27"/>
      <c r="Z31" s="27"/>
    </row>
    <row r="32" spans="2:26" ht="11.45" customHeight="1" x14ac:dyDescent="0.25">
      <c r="B32" s="36" t="s">
        <v>9</v>
      </c>
      <c r="C32" s="27"/>
      <c r="D32" s="27"/>
      <c r="E32" s="27"/>
      <c r="F32" s="37" t="s">
        <v>9</v>
      </c>
      <c r="G32" s="27"/>
      <c r="H32" s="27"/>
      <c r="I32" s="27"/>
      <c r="J32" s="27"/>
      <c r="K32" s="27"/>
      <c r="L32" s="27"/>
      <c r="M32" s="27"/>
      <c r="N32" s="27"/>
      <c r="O32" s="27"/>
      <c r="P32" s="27"/>
      <c r="Q32" s="27"/>
      <c r="R32" s="27"/>
      <c r="S32" s="27"/>
      <c r="T32" s="36" t="s">
        <v>9</v>
      </c>
      <c r="U32" s="27"/>
      <c r="V32" s="27"/>
      <c r="W32" s="27"/>
      <c r="X32" s="27"/>
      <c r="Y32" s="27"/>
      <c r="Z32" s="27"/>
    </row>
    <row r="33" spans="2:26" ht="11.45" customHeight="1" x14ac:dyDescent="0.25">
      <c r="B33" s="43" t="s">
        <v>23</v>
      </c>
      <c r="C33" s="27"/>
      <c r="D33" s="27"/>
      <c r="E33" s="27"/>
      <c r="F33" s="28" t="s">
        <v>24</v>
      </c>
      <c r="G33" s="27"/>
      <c r="H33" s="27"/>
      <c r="I33" s="27"/>
      <c r="J33" s="27"/>
      <c r="K33" s="27"/>
      <c r="L33" s="27"/>
      <c r="M33" s="27"/>
      <c r="N33" s="27"/>
      <c r="O33" s="27"/>
      <c r="P33" s="27"/>
      <c r="Q33" s="27"/>
      <c r="R33" s="27"/>
      <c r="S33" s="27"/>
      <c r="T33" s="26" t="s">
        <v>9</v>
      </c>
      <c r="U33" s="27"/>
      <c r="V33" s="27"/>
      <c r="W33" s="27"/>
      <c r="X33" s="27"/>
      <c r="Y33" s="27"/>
      <c r="Z33" s="27"/>
    </row>
    <row r="34" spans="2:26" ht="11.45" customHeight="1" x14ac:dyDescent="0.25">
      <c r="B34" s="36" t="s">
        <v>25</v>
      </c>
      <c r="C34" s="27"/>
      <c r="D34" s="27"/>
      <c r="E34" s="27"/>
      <c r="F34" s="37" t="s">
        <v>26</v>
      </c>
      <c r="G34" s="27"/>
      <c r="H34" s="27"/>
      <c r="I34" s="27"/>
      <c r="J34" s="27"/>
      <c r="K34" s="27"/>
      <c r="L34" s="27"/>
      <c r="M34" s="27"/>
      <c r="N34" s="27"/>
      <c r="O34" s="27"/>
      <c r="P34" s="27"/>
      <c r="Q34" s="27"/>
      <c r="R34" s="27"/>
      <c r="S34" s="27"/>
      <c r="T34" s="36">
        <f>'Položky všech ceníků'!AE116</f>
        <v>0</v>
      </c>
      <c r="U34" s="27"/>
      <c r="V34" s="27"/>
      <c r="W34" s="27"/>
      <c r="X34" s="27"/>
      <c r="Y34" s="27"/>
      <c r="Z34" s="27"/>
    </row>
    <row r="35" spans="2:26" ht="11.45" customHeight="1" x14ac:dyDescent="0.25">
      <c r="B35" s="43" t="s">
        <v>9</v>
      </c>
      <c r="C35" s="27"/>
      <c r="D35" s="27"/>
      <c r="E35" s="27"/>
      <c r="F35" s="28" t="s">
        <v>27</v>
      </c>
      <c r="G35" s="27"/>
      <c r="H35" s="27"/>
      <c r="I35" s="27"/>
      <c r="J35" s="27"/>
      <c r="K35" s="27"/>
      <c r="L35" s="27"/>
      <c r="M35" s="27"/>
      <c r="N35" s="27"/>
      <c r="O35" s="27"/>
      <c r="P35" s="27"/>
      <c r="Q35" s="27"/>
      <c r="R35" s="27"/>
      <c r="S35" s="27"/>
      <c r="T35" s="44">
        <f>T34</f>
        <v>0</v>
      </c>
      <c r="U35" s="45"/>
      <c r="V35" s="45"/>
      <c r="W35" s="45"/>
      <c r="X35" s="27"/>
      <c r="Y35" s="27"/>
      <c r="Z35" s="27"/>
    </row>
    <row r="36" spans="2:26" ht="11.25" customHeight="1" x14ac:dyDescent="0.25">
      <c r="B36" s="36" t="s">
        <v>9</v>
      </c>
      <c r="C36" s="27"/>
      <c r="D36" s="27"/>
      <c r="E36" s="27"/>
      <c r="F36" s="37" t="s">
        <v>9</v>
      </c>
      <c r="G36" s="27"/>
      <c r="H36" s="27"/>
      <c r="I36" s="27"/>
      <c r="J36" s="27"/>
      <c r="K36" s="27"/>
      <c r="L36" s="27"/>
      <c r="M36" s="27"/>
      <c r="N36" s="27"/>
      <c r="O36" s="27"/>
      <c r="P36" s="27"/>
      <c r="Q36" s="27"/>
      <c r="R36" s="27"/>
      <c r="S36" s="27"/>
      <c r="T36" s="36" t="s">
        <v>9</v>
      </c>
      <c r="U36" s="27"/>
      <c r="V36" s="27"/>
      <c r="W36" s="27"/>
      <c r="X36" s="27"/>
      <c r="Y36" s="27"/>
      <c r="Z36" s="27"/>
    </row>
    <row r="37" spans="2:26" ht="17.25" customHeight="1" x14ac:dyDescent="0.25">
      <c r="B37" s="38" t="s">
        <v>28</v>
      </c>
      <c r="C37" s="39"/>
      <c r="D37" s="39"/>
      <c r="E37" s="39"/>
      <c r="F37" s="40" t="s">
        <v>29</v>
      </c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41">
        <f>T35+T31+T27</f>
        <v>0</v>
      </c>
      <c r="U37" s="42"/>
      <c r="V37" s="42"/>
      <c r="W37" s="42"/>
      <c r="X37" s="39"/>
      <c r="Y37" s="39"/>
      <c r="Z37" s="39"/>
    </row>
    <row r="38" spans="2:26" ht="14.25" customHeight="1" x14ac:dyDescent="0.25"/>
    <row r="39" spans="2:26" x14ac:dyDescent="0.25">
      <c r="B39" s="32" t="s">
        <v>9</v>
      </c>
      <c r="C39" s="33"/>
      <c r="D39" s="33"/>
      <c r="E39" s="33"/>
      <c r="F39" s="33"/>
      <c r="G39" s="33"/>
      <c r="H39" s="34" t="s">
        <v>6</v>
      </c>
      <c r="I39" s="33"/>
      <c r="J39" s="33"/>
      <c r="K39" s="33"/>
      <c r="L39" s="33"/>
      <c r="M39" s="33"/>
      <c r="N39" s="33"/>
      <c r="O39" s="33"/>
      <c r="P39" s="14" t="s">
        <v>30</v>
      </c>
      <c r="Q39" s="34" t="s">
        <v>31</v>
      </c>
      <c r="R39" s="33"/>
    </row>
    <row r="40" spans="2:26" x14ac:dyDescent="0.25">
      <c r="B40" s="34" t="s">
        <v>32</v>
      </c>
      <c r="C40" s="33"/>
      <c r="D40" s="33"/>
      <c r="E40" s="33"/>
      <c r="F40" s="33"/>
      <c r="G40" s="33"/>
      <c r="H40" s="35">
        <f>T37</f>
        <v>0</v>
      </c>
      <c r="I40" s="33"/>
      <c r="J40" s="33"/>
      <c r="K40" s="33"/>
      <c r="L40" s="33"/>
      <c r="M40" s="33"/>
      <c r="N40" s="33"/>
      <c r="O40" s="33"/>
      <c r="P40" s="23">
        <f>H40*0.21</f>
        <v>0</v>
      </c>
      <c r="Q40" s="35">
        <f>P40+H40</f>
        <v>0</v>
      </c>
      <c r="R40" s="33"/>
    </row>
    <row r="41" spans="2:26" ht="0" hidden="1" customHeight="1" x14ac:dyDescent="0.25"/>
    <row r="42" spans="2:26" ht="3" customHeight="1" x14ac:dyDescent="0.25"/>
    <row r="43" spans="2:26" x14ac:dyDescent="0.25">
      <c r="B43" s="29" t="s">
        <v>33</v>
      </c>
      <c r="C43" s="27"/>
      <c r="D43" s="27"/>
      <c r="E43" s="27"/>
      <c r="F43" s="27"/>
      <c r="G43" s="27"/>
      <c r="I43" s="30">
        <f>H40</f>
        <v>0</v>
      </c>
      <c r="J43" s="27"/>
      <c r="K43" s="27"/>
      <c r="L43" s="27"/>
      <c r="M43" s="27"/>
      <c r="N43" s="27"/>
      <c r="O43" s="27"/>
      <c r="P43" s="24">
        <f>P40</f>
        <v>0</v>
      </c>
      <c r="R43" s="24">
        <f>Q40</f>
        <v>0</v>
      </c>
    </row>
    <row r="44" spans="2:26" ht="5.85" customHeight="1" x14ac:dyDescent="0.25"/>
    <row r="45" spans="2:26" ht="2.85" customHeight="1" x14ac:dyDescent="0.25"/>
    <row r="46" spans="2:26" ht="2.25" customHeight="1" x14ac:dyDescent="0.25">
      <c r="B46" s="31" t="s">
        <v>9</v>
      </c>
      <c r="C46" s="27"/>
    </row>
    <row r="47" spans="2:26" ht="11.45" customHeight="1" x14ac:dyDescent="0.25"/>
    <row r="48" spans="2:26" ht="11.45" customHeight="1" x14ac:dyDescent="0.25">
      <c r="B48" s="26" t="s">
        <v>34</v>
      </c>
      <c r="C48" s="27"/>
      <c r="D48" s="27"/>
      <c r="E48" s="27"/>
      <c r="F48" s="27"/>
      <c r="G48" s="28" t="s">
        <v>35</v>
      </c>
      <c r="H48" s="27"/>
      <c r="I48" s="27"/>
      <c r="J48" s="27"/>
      <c r="K48" s="27"/>
    </row>
    <row r="49" spans="2:11" ht="11.45" customHeight="1" x14ac:dyDescent="0.25">
      <c r="B49" s="26"/>
      <c r="C49" s="27"/>
      <c r="D49" s="27"/>
      <c r="E49" s="27"/>
      <c r="F49" s="27"/>
      <c r="G49" s="28"/>
      <c r="H49" s="27"/>
      <c r="I49" s="27"/>
      <c r="J49" s="27"/>
      <c r="K49" s="27"/>
    </row>
    <row r="50" spans="2:11" ht="11.25" customHeight="1" x14ac:dyDescent="0.25">
      <c r="B50" s="26" t="s">
        <v>36</v>
      </c>
      <c r="C50" s="27"/>
      <c r="D50" s="27"/>
      <c r="E50" s="27"/>
      <c r="F50" s="27"/>
      <c r="G50" s="28" t="s">
        <v>37</v>
      </c>
      <c r="H50" s="27"/>
      <c r="I50" s="27"/>
      <c r="J50" s="27"/>
      <c r="K50" s="27"/>
    </row>
    <row r="51" spans="2:11" ht="0" hidden="1" customHeight="1" x14ac:dyDescent="0.25"/>
  </sheetData>
  <mergeCells count="92">
    <mergeCell ref="N1:U1"/>
    <mergeCell ref="K2:V2"/>
    <mergeCell ref="O3:T3"/>
    <mergeCell ref="A6:AA6"/>
    <mergeCell ref="E10:I10"/>
    <mergeCell ref="J10:W10"/>
    <mergeCell ref="E11:I11"/>
    <mergeCell ref="J11:W11"/>
    <mergeCell ref="B19:Z19"/>
    <mergeCell ref="B21:E21"/>
    <mergeCell ref="F21:S21"/>
    <mergeCell ref="T21:W21"/>
    <mergeCell ref="X21:Z21"/>
    <mergeCell ref="B22:E22"/>
    <mergeCell ref="F22:S22"/>
    <mergeCell ref="T22:W22"/>
    <mergeCell ref="X22:Z22"/>
    <mergeCell ref="B23:E23"/>
    <mergeCell ref="F23:S23"/>
    <mergeCell ref="T23:W23"/>
    <mergeCell ref="X23:Z23"/>
    <mergeCell ref="B24:E24"/>
    <mergeCell ref="F24:S24"/>
    <mergeCell ref="T24:W24"/>
    <mergeCell ref="X24:Z24"/>
    <mergeCell ref="B25:E25"/>
    <mergeCell ref="F25:S25"/>
    <mergeCell ref="T25:W25"/>
    <mergeCell ref="X25:Z25"/>
    <mergeCell ref="B26:E26"/>
    <mergeCell ref="F26:S26"/>
    <mergeCell ref="T26:W26"/>
    <mergeCell ref="X26:Z26"/>
    <mergeCell ref="B27:E27"/>
    <mergeCell ref="F27:S27"/>
    <mergeCell ref="T27:W27"/>
    <mergeCell ref="X27:Z27"/>
    <mergeCell ref="B28:E28"/>
    <mergeCell ref="F28:S28"/>
    <mergeCell ref="T28:W28"/>
    <mergeCell ref="X28:Z28"/>
    <mergeCell ref="B29:E29"/>
    <mergeCell ref="F29:S29"/>
    <mergeCell ref="T29:W29"/>
    <mergeCell ref="X29:Z29"/>
    <mergeCell ref="B30:E30"/>
    <mergeCell ref="F30:S30"/>
    <mergeCell ref="T30:W30"/>
    <mergeCell ref="X30:Z30"/>
    <mergeCell ref="B31:E31"/>
    <mergeCell ref="F31:S31"/>
    <mergeCell ref="T31:W31"/>
    <mergeCell ref="X31:Z31"/>
    <mergeCell ref="B32:E32"/>
    <mergeCell ref="F32:S32"/>
    <mergeCell ref="T32:W32"/>
    <mergeCell ref="X32:Z32"/>
    <mergeCell ref="B33:E33"/>
    <mergeCell ref="F33:S33"/>
    <mergeCell ref="T33:W33"/>
    <mergeCell ref="X33:Z33"/>
    <mergeCell ref="B34:E34"/>
    <mergeCell ref="F34:S34"/>
    <mergeCell ref="T34:W34"/>
    <mergeCell ref="X34:Z34"/>
    <mergeCell ref="B35:E35"/>
    <mergeCell ref="F35:S35"/>
    <mergeCell ref="T35:W35"/>
    <mergeCell ref="X35:Z35"/>
    <mergeCell ref="B36:E36"/>
    <mergeCell ref="F36:S36"/>
    <mergeCell ref="T36:W36"/>
    <mergeCell ref="X36:Z36"/>
    <mergeCell ref="B37:E37"/>
    <mergeCell ref="F37:S37"/>
    <mergeCell ref="T37:W37"/>
    <mergeCell ref="X37:Z37"/>
    <mergeCell ref="B39:G39"/>
    <mergeCell ref="H39:O39"/>
    <mergeCell ref="Q39:R39"/>
    <mergeCell ref="B40:G40"/>
    <mergeCell ref="H40:O40"/>
    <mergeCell ref="Q40:R40"/>
    <mergeCell ref="B49:F49"/>
    <mergeCell ref="G49:K49"/>
    <mergeCell ref="B50:F50"/>
    <mergeCell ref="G50:K50"/>
    <mergeCell ref="B43:G43"/>
    <mergeCell ref="I43:O43"/>
    <mergeCell ref="B46:C46"/>
    <mergeCell ref="B48:F48"/>
    <mergeCell ref="G48:K48"/>
  </mergeCells>
  <pageMargins left="0" right="0" top="0" bottom="0" header="0" footer="0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E135"/>
  <sheetViews>
    <sheetView showGridLines="0" workbookViewId="0">
      <pane ySplit="6" topLeftCell="A18" activePane="bottomLeft" state="frozen"/>
      <selection pane="bottomLeft" activeCell="O25" sqref="O25:AA25"/>
    </sheetView>
  </sheetViews>
  <sheetFormatPr defaultRowHeight="15" x14ac:dyDescent="0.25"/>
  <cols>
    <col min="1" max="1" width="0.5703125" customWidth="1"/>
    <col min="2" max="2" width="1.5703125" customWidth="1"/>
    <col min="3" max="3" width="4.28515625" customWidth="1"/>
    <col min="4" max="4" width="0.42578125" customWidth="1"/>
    <col min="5" max="5" width="1.140625" customWidth="1"/>
    <col min="6" max="6" width="0" hidden="1" customWidth="1"/>
    <col min="7" max="7" width="7.7109375" customWidth="1"/>
    <col min="8" max="8" width="0" hidden="1" customWidth="1"/>
    <col min="9" max="12" width="0.85546875" customWidth="1"/>
    <col min="13" max="13" width="0" hidden="1" customWidth="1"/>
    <col min="14" max="14" width="0.28515625" customWidth="1"/>
    <col min="15" max="15" width="1.7109375" customWidth="1"/>
    <col min="16" max="16" width="4.7109375" customWidth="1"/>
    <col min="17" max="17" width="1.5703125" customWidth="1"/>
    <col min="18" max="18" width="0.28515625" customWidth="1"/>
    <col min="19" max="19" width="0" hidden="1" customWidth="1"/>
    <col min="20" max="20" width="0.85546875" customWidth="1"/>
    <col min="21" max="21" width="3.42578125" customWidth="1"/>
    <col min="22" max="22" width="6.140625" customWidth="1"/>
    <col min="23" max="23" width="0.85546875" customWidth="1"/>
    <col min="24" max="24" width="10.28515625" customWidth="1"/>
    <col min="25" max="25" width="0.85546875" customWidth="1"/>
    <col min="26" max="26" width="1.5703125" customWidth="1"/>
    <col min="27" max="27" width="8.140625" customWidth="1"/>
    <col min="28" max="28" width="9.140625" customWidth="1"/>
    <col min="29" max="29" width="9.85546875" customWidth="1"/>
    <col min="30" max="30" width="6.5703125" customWidth="1"/>
    <col min="31" max="31" width="11.85546875" customWidth="1"/>
  </cols>
  <sheetData>
    <row r="1" spans="1:31" ht="22.5" customHeight="1" x14ac:dyDescent="0.25">
      <c r="Q1" s="52" t="s">
        <v>198</v>
      </c>
      <c r="R1" s="27"/>
      <c r="S1" s="27"/>
      <c r="T1" s="27"/>
      <c r="U1" s="27"/>
      <c r="V1" s="27"/>
      <c r="W1" s="27"/>
      <c r="X1" s="27"/>
      <c r="Y1" s="27"/>
      <c r="Z1" s="27"/>
      <c r="AA1" s="27"/>
      <c r="AB1" s="27"/>
      <c r="AC1" s="27"/>
      <c r="AD1" s="27"/>
    </row>
    <row r="2" spans="1:31" x14ac:dyDescent="0.25">
      <c r="P2" s="53" t="s">
        <v>199</v>
      </c>
      <c r="Q2" s="27"/>
      <c r="R2" s="27"/>
      <c r="S2" s="27"/>
      <c r="T2" s="27"/>
      <c r="U2" s="27"/>
      <c r="V2" s="27"/>
      <c r="W2" s="27"/>
      <c r="X2" s="27"/>
      <c r="Y2" s="27"/>
      <c r="Z2" s="27"/>
      <c r="AA2" s="27"/>
      <c r="AB2" s="27"/>
      <c r="AC2" s="27"/>
      <c r="AD2" s="27"/>
    </row>
    <row r="3" spans="1:31" ht="7.5" customHeight="1" x14ac:dyDescent="0.25">
      <c r="R3" s="53"/>
      <c r="S3" s="27"/>
      <c r="T3" s="27"/>
      <c r="U3" s="27"/>
      <c r="V3" s="27"/>
      <c r="W3" s="27"/>
      <c r="X3" s="27"/>
      <c r="Y3" s="27"/>
      <c r="Z3" s="27"/>
      <c r="AA3" s="27"/>
      <c r="AB3" s="27"/>
      <c r="AC3" s="27"/>
      <c r="AD3" s="27"/>
    </row>
    <row r="4" spans="1:31" ht="2.25" hidden="1" customHeight="1" x14ac:dyDescent="0.25"/>
    <row r="5" spans="1:31" ht="1.35" customHeight="1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</row>
    <row r="6" spans="1:31" ht="0" hidden="1" customHeight="1" x14ac:dyDescent="0.25"/>
    <row r="7" spans="1:31" ht="2.85" customHeight="1" x14ac:dyDescent="0.25"/>
    <row r="8" spans="1:31" ht="17.100000000000001" customHeight="1" x14ac:dyDescent="0.25">
      <c r="B8" s="49" t="s">
        <v>38</v>
      </c>
      <c r="C8" s="27"/>
      <c r="D8" s="27"/>
      <c r="E8" s="27"/>
      <c r="F8" s="27"/>
      <c r="G8" s="27"/>
      <c r="H8" s="27"/>
      <c r="I8" s="27"/>
      <c r="J8" s="27"/>
      <c r="K8" s="27"/>
      <c r="L8" s="27"/>
      <c r="M8" s="27"/>
      <c r="N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27"/>
      <c r="AD8" s="27"/>
      <c r="AE8" s="27"/>
    </row>
    <row r="9" spans="1:31" ht="2.85" customHeight="1" x14ac:dyDescent="0.25"/>
    <row r="10" spans="1:31" ht="22.5" x14ac:dyDescent="0.25">
      <c r="B10" s="56" t="s">
        <v>39</v>
      </c>
      <c r="C10" s="57"/>
      <c r="D10" s="57"/>
      <c r="E10" s="58" t="s">
        <v>40</v>
      </c>
      <c r="F10" s="57"/>
      <c r="G10" s="57"/>
      <c r="H10" s="57"/>
      <c r="I10" s="57"/>
      <c r="J10" s="57"/>
      <c r="K10" s="57"/>
      <c r="L10" s="57"/>
      <c r="M10" s="57"/>
      <c r="N10" s="57"/>
      <c r="O10" s="58" t="s">
        <v>5</v>
      </c>
      <c r="P10" s="57"/>
      <c r="Q10" s="57"/>
      <c r="R10" s="57"/>
      <c r="S10" s="57"/>
      <c r="T10" s="57"/>
      <c r="U10" s="57"/>
      <c r="V10" s="57"/>
      <c r="W10" s="57"/>
      <c r="X10" s="57"/>
      <c r="Y10" s="57"/>
      <c r="Z10" s="57"/>
      <c r="AA10" s="57"/>
      <c r="AB10" s="15" t="s">
        <v>41</v>
      </c>
      <c r="AC10" s="15" t="s">
        <v>42</v>
      </c>
      <c r="AD10" s="17" t="s">
        <v>43</v>
      </c>
      <c r="AE10" s="15" t="s">
        <v>44</v>
      </c>
    </row>
    <row r="11" spans="1:31" x14ac:dyDescent="0.25">
      <c r="B11" s="36">
        <v>1</v>
      </c>
      <c r="C11" s="27"/>
      <c r="D11" s="27"/>
      <c r="E11" s="37" t="s">
        <v>45</v>
      </c>
      <c r="F11" s="27"/>
      <c r="G11" s="27"/>
      <c r="H11" s="27"/>
      <c r="I11" s="27"/>
      <c r="J11" s="27"/>
      <c r="K11" s="27"/>
      <c r="L11" s="27"/>
      <c r="M11" s="27"/>
      <c r="N11" s="27"/>
      <c r="O11" s="37" t="s">
        <v>46</v>
      </c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  <c r="AA11" s="27"/>
      <c r="AB11" s="18"/>
      <c r="AC11" s="2" t="s">
        <v>47</v>
      </c>
      <c r="AD11" s="13" t="s">
        <v>48</v>
      </c>
      <c r="AE11" s="18">
        <f>AC11*AB11</f>
        <v>0</v>
      </c>
    </row>
    <row r="12" spans="1:31" x14ac:dyDescent="0.25">
      <c r="B12" s="36">
        <v>2</v>
      </c>
      <c r="C12" s="27"/>
      <c r="D12" s="27"/>
      <c r="E12" s="37" t="s">
        <v>49</v>
      </c>
      <c r="F12" s="27"/>
      <c r="G12" s="27"/>
      <c r="H12" s="27"/>
      <c r="I12" s="27"/>
      <c r="J12" s="27"/>
      <c r="K12" s="27"/>
      <c r="L12" s="27"/>
      <c r="M12" s="27"/>
      <c r="N12" s="27"/>
      <c r="O12" s="37" t="s">
        <v>50</v>
      </c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18"/>
      <c r="AC12" s="2" t="s">
        <v>51</v>
      </c>
      <c r="AD12" s="13" t="s">
        <v>52</v>
      </c>
      <c r="AE12" s="18">
        <f t="shared" ref="AE12:AE26" si="0">AC12*AB12</f>
        <v>0</v>
      </c>
    </row>
    <row r="13" spans="1:31" x14ac:dyDescent="0.25">
      <c r="B13" s="36">
        <v>3</v>
      </c>
      <c r="C13" s="27"/>
      <c r="D13" s="27"/>
      <c r="E13" s="37" t="s">
        <v>53</v>
      </c>
      <c r="F13" s="27"/>
      <c r="G13" s="27"/>
      <c r="H13" s="27"/>
      <c r="I13" s="27"/>
      <c r="J13" s="27"/>
      <c r="K13" s="27"/>
      <c r="L13" s="27"/>
      <c r="M13" s="27"/>
      <c r="N13" s="27"/>
      <c r="O13" s="37" t="s">
        <v>54</v>
      </c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18"/>
      <c r="AC13" s="2" t="s">
        <v>55</v>
      </c>
      <c r="AD13" s="13" t="s">
        <v>52</v>
      </c>
      <c r="AE13" s="18">
        <f t="shared" si="0"/>
        <v>0</v>
      </c>
    </row>
    <row r="14" spans="1:31" x14ac:dyDescent="0.25">
      <c r="B14" s="36">
        <v>4</v>
      </c>
      <c r="C14" s="27"/>
      <c r="D14" s="27"/>
      <c r="E14" s="37" t="s">
        <v>56</v>
      </c>
      <c r="F14" s="27"/>
      <c r="G14" s="27"/>
      <c r="H14" s="27"/>
      <c r="I14" s="27"/>
      <c r="J14" s="27"/>
      <c r="K14" s="27"/>
      <c r="L14" s="27"/>
      <c r="M14" s="27"/>
      <c r="N14" s="27"/>
      <c r="O14" s="37" t="s">
        <v>57</v>
      </c>
      <c r="P14" s="27"/>
      <c r="Q14" s="27"/>
      <c r="R14" s="27"/>
      <c r="S14" s="27"/>
      <c r="T14" s="27"/>
      <c r="U14" s="27"/>
      <c r="V14" s="27"/>
      <c r="W14" s="27"/>
      <c r="X14" s="27"/>
      <c r="Y14" s="27"/>
      <c r="Z14" s="27"/>
      <c r="AA14" s="27"/>
      <c r="AB14" s="18"/>
      <c r="AC14" s="2" t="s">
        <v>58</v>
      </c>
      <c r="AD14" s="13" t="s">
        <v>48</v>
      </c>
      <c r="AE14" s="18">
        <f t="shared" si="0"/>
        <v>0</v>
      </c>
    </row>
    <row r="15" spans="1:31" x14ac:dyDescent="0.25">
      <c r="B15" s="36">
        <v>5</v>
      </c>
      <c r="C15" s="27"/>
      <c r="D15" s="27"/>
      <c r="E15" s="37" t="s">
        <v>59</v>
      </c>
      <c r="F15" s="27"/>
      <c r="G15" s="27"/>
      <c r="H15" s="27"/>
      <c r="I15" s="27"/>
      <c r="J15" s="27"/>
      <c r="K15" s="27"/>
      <c r="L15" s="27"/>
      <c r="M15" s="27"/>
      <c r="N15" s="27"/>
      <c r="O15" s="37" t="s">
        <v>60</v>
      </c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18"/>
      <c r="AC15" s="2" t="s">
        <v>61</v>
      </c>
      <c r="AD15" s="13" t="s">
        <v>62</v>
      </c>
      <c r="AE15" s="18">
        <f t="shared" si="0"/>
        <v>0</v>
      </c>
    </row>
    <row r="16" spans="1:31" x14ac:dyDescent="0.25">
      <c r="B16" s="36">
        <v>6</v>
      </c>
      <c r="C16" s="27"/>
      <c r="D16" s="27"/>
      <c r="E16" s="37" t="s">
        <v>63</v>
      </c>
      <c r="F16" s="27"/>
      <c r="G16" s="27"/>
      <c r="H16" s="27"/>
      <c r="I16" s="27"/>
      <c r="J16" s="27"/>
      <c r="K16" s="27"/>
      <c r="L16" s="27"/>
      <c r="M16" s="27"/>
      <c r="N16" s="27"/>
      <c r="O16" s="37" t="s">
        <v>64</v>
      </c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18"/>
      <c r="AC16" s="2" t="s">
        <v>65</v>
      </c>
      <c r="AD16" s="13" t="s">
        <v>52</v>
      </c>
      <c r="AE16" s="18">
        <f t="shared" si="0"/>
        <v>0</v>
      </c>
    </row>
    <row r="17" spans="2:31" x14ac:dyDescent="0.25">
      <c r="B17" s="36">
        <v>7</v>
      </c>
      <c r="C17" s="27"/>
      <c r="D17" s="27"/>
      <c r="E17" s="37" t="s">
        <v>66</v>
      </c>
      <c r="F17" s="27"/>
      <c r="G17" s="27"/>
      <c r="H17" s="27"/>
      <c r="I17" s="27"/>
      <c r="J17" s="27"/>
      <c r="K17" s="27"/>
      <c r="L17" s="27"/>
      <c r="M17" s="27"/>
      <c r="N17" s="27"/>
      <c r="O17" s="37" t="s">
        <v>67</v>
      </c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27"/>
      <c r="AB17" s="18"/>
      <c r="AC17" s="2" t="s">
        <v>68</v>
      </c>
      <c r="AD17" s="13" t="s">
        <v>52</v>
      </c>
      <c r="AE17" s="18">
        <f t="shared" si="0"/>
        <v>0</v>
      </c>
    </row>
    <row r="18" spans="2:31" x14ac:dyDescent="0.25">
      <c r="B18" s="36">
        <v>8</v>
      </c>
      <c r="C18" s="27"/>
      <c r="D18" s="27"/>
      <c r="E18" s="37" t="s">
        <v>69</v>
      </c>
      <c r="F18" s="27"/>
      <c r="G18" s="27"/>
      <c r="H18" s="27"/>
      <c r="I18" s="27"/>
      <c r="J18" s="27"/>
      <c r="K18" s="27"/>
      <c r="L18" s="27"/>
      <c r="M18" s="27"/>
      <c r="N18" s="27"/>
      <c r="O18" s="37" t="s">
        <v>70</v>
      </c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18"/>
      <c r="AC18" s="2" t="s">
        <v>71</v>
      </c>
      <c r="AD18" s="13" t="s">
        <v>52</v>
      </c>
      <c r="AE18" s="18">
        <f t="shared" si="0"/>
        <v>0</v>
      </c>
    </row>
    <row r="19" spans="2:31" x14ac:dyDescent="0.25">
      <c r="B19" s="36">
        <v>9</v>
      </c>
      <c r="C19" s="27"/>
      <c r="D19" s="27"/>
      <c r="E19" s="37" t="s">
        <v>72</v>
      </c>
      <c r="F19" s="27"/>
      <c r="G19" s="27"/>
      <c r="H19" s="27"/>
      <c r="I19" s="27"/>
      <c r="J19" s="27"/>
      <c r="K19" s="27"/>
      <c r="L19" s="27"/>
      <c r="M19" s="27"/>
      <c r="N19" s="27"/>
      <c r="O19" s="37" t="s">
        <v>73</v>
      </c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18"/>
      <c r="AC19" s="2" t="s">
        <v>68</v>
      </c>
      <c r="AD19" s="13" t="s">
        <v>52</v>
      </c>
      <c r="AE19" s="18">
        <f t="shared" si="0"/>
        <v>0</v>
      </c>
    </row>
    <row r="20" spans="2:31" x14ac:dyDescent="0.25">
      <c r="B20" s="36">
        <v>10</v>
      </c>
      <c r="C20" s="27"/>
      <c r="D20" s="27"/>
      <c r="E20" s="37" t="s">
        <v>74</v>
      </c>
      <c r="F20" s="27"/>
      <c r="G20" s="27"/>
      <c r="H20" s="27"/>
      <c r="I20" s="27"/>
      <c r="J20" s="27"/>
      <c r="K20" s="27"/>
      <c r="L20" s="27"/>
      <c r="M20" s="27"/>
      <c r="N20" s="27"/>
      <c r="O20" s="37" t="s">
        <v>75</v>
      </c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27"/>
      <c r="AB20" s="18"/>
      <c r="AC20" s="2" t="s">
        <v>76</v>
      </c>
      <c r="AD20" s="13" t="s">
        <v>52</v>
      </c>
      <c r="AE20" s="18">
        <f t="shared" si="0"/>
        <v>0</v>
      </c>
    </row>
    <row r="21" spans="2:31" x14ac:dyDescent="0.25">
      <c r="B21" s="36">
        <v>11</v>
      </c>
      <c r="C21" s="27"/>
      <c r="D21" s="27"/>
      <c r="E21" s="37" t="s">
        <v>77</v>
      </c>
      <c r="F21" s="27"/>
      <c r="G21" s="27"/>
      <c r="H21" s="27"/>
      <c r="I21" s="27"/>
      <c r="J21" s="27"/>
      <c r="K21" s="27"/>
      <c r="L21" s="27"/>
      <c r="M21" s="27"/>
      <c r="N21" s="27"/>
      <c r="O21" s="37" t="s">
        <v>78</v>
      </c>
      <c r="P21" s="27"/>
      <c r="Q21" s="27"/>
      <c r="R21" s="27"/>
      <c r="S21" s="27"/>
      <c r="T21" s="27"/>
      <c r="U21" s="27"/>
      <c r="V21" s="27"/>
      <c r="W21" s="27"/>
      <c r="X21" s="27"/>
      <c r="Y21" s="27"/>
      <c r="Z21" s="27"/>
      <c r="AA21" s="27"/>
      <c r="AB21" s="18"/>
      <c r="AC21" s="2" t="s">
        <v>79</v>
      </c>
      <c r="AD21" s="13" t="s">
        <v>52</v>
      </c>
      <c r="AE21" s="18">
        <f t="shared" si="0"/>
        <v>0</v>
      </c>
    </row>
    <row r="22" spans="2:31" x14ac:dyDescent="0.25">
      <c r="B22" s="36">
        <v>12</v>
      </c>
      <c r="C22" s="27"/>
      <c r="D22" s="27"/>
      <c r="E22" s="37" t="s">
        <v>77</v>
      </c>
      <c r="F22" s="27"/>
      <c r="G22" s="27"/>
      <c r="H22" s="27"/>
      <c r="I22" s="27"/>
      <c r="J22" s="27"/>
      <c r="K22" s="27"/>
      <c r="L22" s="27"/>
      <c r="M22" s="27"/>
      <c r="N22" s="27"/>
      <c r="O22" s="37" t="s">
        <v>78</v>
      </c>
      <c r="P22" s="27"/>
      <c r="Q22" s="27"/>
      <c r="R22" s="27"/>
      <c r="S22" s="27"/>
      <c r="T22" s="27"/>
      <c r="U22" s="27"/>
      <c r="V22" s="27"/>
      <c r="W22" s="27"/>
      <c r="X22" s="27"/>
      <c r="Y22" s="27"/>
      <c r="Z22" s="27"/>
      <c r="AA22" s="27"/>
      <c r="AB22" s="18"/>
      <c r="AC22" s="2" t="s">
        <v>79</v>
      </c>
      <c r="AD22" s="13" t="s">
        <v>52</v>
      </c>
      <c r="AE22" s="18">
        <f t="shared" si="0"/>
        <v>0</v>
      </c>
    </row>
    <row r="23" spans="2:31" x14ac:dyDescent="0.25">
      <c r="B23" s="36">
        <v>13</v>
      </c>
      <c r="C23" s="27"/>
      <c r="D23" s="27"/>
      <c r="E23" s="37" t="s">
        <v>80</v>
      </c>
      <c r="F23" s="27"/>
      <c r="G23" s="27"/>
      <c r="H23" s="27"/>
      <c r="I23" s="27"/>
      <c r="J23" s="27"/>
      <c r="K23" s="27"/>
      <c r="L23" s="27"/>
      <c r="M23" s="27"/>
      <c r="N23" s="27"/>
      <c r="O23" s="37" t="s">
        <v>81</v>
      </c>
      <c r="P23" s="27"/>
      <c r="Q23" s="27"/>
      <c r="R23" s="27"/>
      <c r="S23" s="27"/>
      <c r="T23" s="27"/>
      <c r="U23" s="27"/>
      <c r="V23" s="27"/>
      <c r="W23" s="27"/>
      <c r="X23" s="27"/>
      <c r="Y23" s="27"/>
      <c r="Z23" s="27"/>
      <c r="AA23" s="27"/>
      <c r="AB23" s="18"/>
      <c r="AC23" s="2" t="s">
        <v>82</v>
      </c>
      <c r="AD23" s="13" t="s">
        <v>52</v>
      </c>
      <c r="AE23" s="18">
        <f t="shared" si="0"/>
        <v>0</v>
      </c>
    </row>
    <row r="24" spans="2:31" x14ac:dyDescent="0.25">
      <c r="B24" s="36">
        <v>14</v>
      </c>
      <c r="C24" s="27"/>
      <c r="D24" s="27"/>
      <c r="E24" s="37" t="s">
        <v>83</v>
      </c>
      <c r="F24" s="27"/>
      <c r="G24" s="27"/>
      <c r="H24" s="27"/>
      <c r="I24" s="27"/>
      <c r="J24" s="27"/>
      <c r="K24" s="27"/>
      <c r="L24" s="27"/>
      <c r="M24" s="27"/>
      <c r="N24" s="27"/>
      <c r="O24" s="37" t="s">
        <v>84</v>
      </c>
      <c r="P24" s="27"/>
      <c r="Q24" s="27"/>
      <c r="R24" s="27"/>
      <c r="S24" s="27"/>
      <c r="T24" s="27"/>
      <c r="U24" s="27"/>
      <c r="V24" s="27"/>
      <c r="W24" s="27"/>
      <c r="X24" s="27"/>
      <c r="Y24" s="27"/>
      <c r="Z24" s="27"/>
      <c r="AA24" s="27"/>
      <c r="AB24" s="18"/>
      <c r="AC24" s="2" t="s">
        <v>85</v>
      </c>
      <c r="AD24" s="13" t="s">
        <v>52</v>
      </c>
      <c r="AE24" s="18">
        <f t="shared" si="0"/>
        <v>0</v>
      </c>
    </row>
    <row r="25" spans="2:31" x14ac:dyDescent="0.25">
      <c r="B25" s="36">
        <v>15</v>
      </c>
      <c r="C25" s="27"/>
      <c r="D25" s="27"/>
      <c r="E25" s="37" t="s">
        <v>86</v>
      </c>
      <c r="F25" s="27"/>
      <c r="G25" s="27"/>
      <c r="H25" s="27"/>
      <c r="I25" s="27"/>
      <c r="J25" s="27"/>
      <c r="K25" s="27"/>
      <c r="L25" s="27"/>
      <c r="M25" s="27"/>
      <c r="N25" s="27"/>
      <c r="O25" s="37" t="s">
        <v>87</v>
      </c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18"/>
      <c r="AC25" s="2" t="s">
        <v>88</v>
      </c>
      <c r="AD25" s="13" t="s">
        <v>52</v>
      </c>
      <c r="AE25" s="18">
        <f t="shared" si="0"/>
        <v>0</v>
      </c>
    </row>
    <row r="26" spans="2:31" x14ac:dyDescent="0.25">
      <c r="B26" s="36">
        <v>16</v>
      </c>
      <c r="C26" s="27"/>
      <c r="D26" s="27"/>
      <c r="E26" s="37" t="s">
        <v>89</v>
      </c>
      <c r="F26" s="27"/>
      <c r="G26" s="27"/>
      <c r="H26" s="27"/>
      <c r="I26" s="27"/>
      <c r="J26" s="27"/>
      <c r="K26" s="27"/>
      <c r="L26" s="27"/>
      <c r="M26" s="27"/>
      <c r="N26" s="27"/>
      <c r="O26" s="37" t="s">
        <v>90</v>
      </c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18"/>
      <c r="AC26" s="2" t="s">
        <v>91</v>
      </c>
      <c r="AD26" s="13" t="s">
        <v>52</v>
      </c>
      <c r="AE26" s="18">
        <f t="shared" si="0"/>
        <v>0</v>
      </c>
    </row>
    <row r="27" spans="2:31" ht="15" customHeight="1" x14ac:dyDescent="0.25">
      <c r="B27" s="19"/>
      <c r="C27" s="16"/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6"/>
      <c r="P27" s="16"/>
      <c r="Q27" s="16"/>
      <c r="R27" s="16"/>
      <c r="S27" s="16"/>
      <c r="T27" s="16"/>
      <c r="U27" s="16"/>
      <c r="V27" s="16"/>
      <c r="W27" s="16"/>
      <c r="X27" s="16"/>
      <c r="Y27" s="16"/>
      <c r="Z27" s="16"/>
      <c r="AA27" s="16"/>
      <c r="AB27" s="16"/>
      <c r="AC27" s="16"/>
      <c r="AD27" s="16"/>
      <c r="AE27" s="22">
        <f>SUM(AE11:AE26)</f>
        <v>0</v>
      </c>
    </row>
    <row r="28" spans="2:31" ht="0" hidden="1" customHeight="1" x14ac:dyDescent="0.25"/>
    <row r="29" spans="2:31" ht="2.85" customHeight="1" x14ac:dyDescent="0.25"/>
    <row r="30" spans="2:31" ht="11.25" customHeight="1" x14ac:dyDescent="0.25">
      <c r="B30" s="28" t="s">
        <v>92</v>
      </c>
      <c r="C30" s="27"/>
      <c r="D30" s="27"/>
      <c r="E30" s="27"/>
      <c r="F30" s="27"/>
      <c r="G30" s="27"/>
      <c r="H30" s="27"/>
      <c r="I30" s="27"/>
      <c r="J30" s="27"/>
      <c r="K30" s="27"/>
      <c r="L30" s="27"/>
      <c r="M30" s="27"/>
      <c r="N30" s="27"/>
      <c r="O30" s="27"/>
      <c r="P30" s="27"/>
      <c r="Q30" s="27"/>
      <c r="R30" s="27"/>
      <c r="S30" s="27"/>
      <c r="T30" s="27"/>
      <c r="U30" s="27"/>
      <c r="V30" s="27"/>
      <c r="W30" s="27"/>
      <c r="X30" s="27"/>
      <c r="Y30" s="27"/>
      <c r="Z30" s="27"/>
      <c r="AA30" s="27"/>
      <c r="AB30" s="27"/>
      <c r="AC30" s="27"/>
      <c r="AD30" s="27"/>
      <c r="AE30" s="27"/>
    </row>
    <row r="31" spans="2:31" ht="1.5" customHeight="1" x14ac:dyDescent="0.25"/>
    <row r="32" spans="2:31" ht="5.65" customHeight="1" x14ac:dyDescent="0.25"/>
    <row r="33" spans="2:31" ht="2.85" customHeight="1" x14ac:dyDescent="0.25"/>
    <row r="34" spans="2:31" ht="0" hidden="1" customHeight="1" x14ac:dyDescent="0.25"/>
    <row r="35" spans="2:31" ht="17.100000000000001" customHeight="1" x14ac:dyDescent="0.25">
      <c r="B35" s="49" t="s">
        <v>184</v>
      </c>
      <c r="C35" s="27"/>
      <c r="D35" s="27"/>
      <c r="E35" s="27"/>
      <c r="F35" s="27"/>
      <c r="G35" s="27"/>
      <c r="H35" s="27"/>
      <c r="I35" s="27"/>
      <c r="J35" s="27"/>
      <c r="K35" s="27"/>
      <c r="L35" s="27"/>
      <c r="M35" s="27"/>
      <c r="N35" s="27"/>
      <c r="O35" s="27"/>
      <c r="P35" s="27"/>
      <c r="Q35" s="27"/>
      <c r="R35" s="27"/>
      <c r="S35" s="27"/>
      <c r="T35" s="27"/>
      <c r="U35" s="27"/>
      <c r="V35" s="27"/>
      <c r="W35" s="27"/>
      <c r="X35" s="27"/>
      <c r="Y35" s="27"/>
      <c r="Z35" s="27"/>
      <c r="AA35" s="27"/>
      <c r="AB35" s="27"/>
      <c r="AC35" s="27"/>
      <c r="AD35" s="27"/>
      <c r="AE35" s="27"/>
    </row>
    <row r="36" spans="2:31" ht="2.85" customHeight="1" x14ac:dyDescent="0.25"/>
    <row r="37" spans="2:31" ht="22.5" x14ac:dyDescent="0.25">
      <c r="B37" s="56" t="s">
        <v>39</v>
      </c>
      <c r="C37" s="57"/>
      <c r="D37" s="57"/>
      <c r="E37" s="58" t="s">
        <v>40</v>
      </c>
      <c r="F37" s="57"/>
      <c r="G37" s="57"/>
      <c r="H37" s="57"/>
      <c r="I37" s="57"/>
      <c r="J37" s="57"/>
      <c r="K37" s="57"/>
      <c r="L37" s="57"/>
      <c r="M37" s="57"/>
      <c r="N37" s="57"/>
      <c r="O37" s="58" t="s">
        <v>5</v>
      </c>
      <c r="P37" s="57"/>
      <c r="Q37" s="57"/>
      <c r="R37" s="57"/>
      <c r="S37" s="57"/>
      <c r="T37" s="57"/>
      <c r="U37" s="57"/>
      <c r="V37" s="57"/>
      <c r="W37" s="57"/>
      <c r="X37" s="57"/>
      <c r="Y37" s="57"/>
      <c r="Z37" s="57"/>
      <c r="AA37" s="57"/>
      <c r="AB37" s="15" t="s">
        <v>41</v>
      </c>
      <c r="AC37" s="15" t="s">
        <v>42</v>
      </c>
      <c r="AD37" s="17" t="s">
        <v>43</v>
      </c>
      <c r="AE37" s="15" t="s">
        <v>44</v>
      </c>
    </row>
    <row r="38" spans="2:31" ht="24.75" customHeight="1" x14ac:dyDescent="0.25">
      <c r="B38" s="36">
        <v>1</v>
      </c>
      <c r="C38" s="27"/>
      <c r="D38" s="27"/>
      <c r="E38" s="37" t="s">
        <v>185</v>
      </c>
      <c r="F38" s="27"/>
      <c r="G38" s="27"/>
      <c r="H38" s="27"/>
      <c r="I38" s="27"/>
      <c r="J38" s="27"/>
      <c r="K38" s="27"/>
      <c r="L38" s="27"/>
      <c r="M38" s="27"/>
      <c r="N38" s="27"/>
      <c r="O38" s="37" t="s">
        <v>191</v>
      </c>
      <c r="P38" s="27"/>
      <c r="Q38" s="27"/>
      <c r="R38" s="27"/>
      <c r="S38" s="27"/>
      <c r="T38" s="27"/>
      <c r="U38" s="27"/>
      <c r="V38" s="27"/>
      <c r="W38" s="27"/>
      <c r="X38" s="27"/>
      <c r="Y38" s="27"/>
      <c r="Z38" s="27"/>
      <c r="AA38" s="27"/>
      <c r="AB38" s="18"/>
      <c r="AC38" s="25">
        <v>76</v>
      </c>
      <c r="AD38" s="13" t="s">
        <v>190</v>
      </c>
      <c r="AE38" s="18">
        <f t="shared" ref="AE38:AE42" si="1">AC38*AB38</f>
        <v>0</v>
      </c>
    </row>
    <row r="39" spans="2:31" ht="15" customHeight="1" x14ac:dyDescent="0.25">
      <c r="B39" s="36">
        <v>2</v>
      </c>
      <c r="C39" s="27"/>
      <c r="D39" s="27"/>
      <c r="E39" s="37" t="s">
        <v>186</v>
      </c>
      <c r="F39" s="27"/>
      <c r="G39" s="27"/>
      <c r="H39" s="27"/>
      <c r="I39" s="27"/>
      <c r="J39" s="27"/>
      <c r="K39" s="27"/>
      <c r="L39" s="27"/>
      <c r="M39" s="27"/>
      <c r="N39" s="27"/>
      <c r="O39" s="37" t="s">
        <v>192</v>
      </c>
      <c r="P39" s="27"/>
      <c r="Q39" s="27"/>
      <c r="R39" s="27"/>
      <c r="S39" s="27"/>
      <c r="T39" s="27"/>
      <c r="U39" s="27"/>
      <c r="V39" s="27"/>
      <c r="W39" s="27"/>
      <c r="X39" s="27"/>
      <c r="Y39" s="27"/>
      <c r="Z39" s="27"/>
      <c r="AA39" s="27"/>
      <c r="AB39" s="18"/>
      <c r="AC39" s="25">
        <v>76</v>
      </c>
      <c r="AD39" s="13" t="s">
        <v>190</v>
      </c>
      <c r="AE39" s="18">
        <f t="shared" si="1"/>
        <v>0</v>
      </c>
    </row>
    <row r="40" spans="2:31" ht="15" customHeight="1" x14ac:dyDescent="0.25">
      <c r="B40" s="36">
        <v>3</v>
      </c>
      <c r="C40" s="27"/>
      <c r="D40" s="27"/>
      <c r="E40" s="37" t="s">
        <v>187</v>
      </c>
      <c r="F40" s="27"/>
      <c r="G40" s="27"/>
      <c r="H40" s="27"/>
      <c r="I40" s="27"/>
      <c r="J40" s="27"/>
      <c r="K40" s="27"/>
      <c r="L40" s="27"/>
      <c r="M40" s="27"/>
      <c r="N40" s="27"/>
      <c r="O40" s="37" t="s">
        <v>193</v>
      </c>
      <c r="P40" s="27"/>
      <c r="Q40" s="27"/>
      <c r="R40" s="27"/>
      <c r="S40" s="27"/>
      <c r="T40" s="27"/>
      <c r="U40" s="27"/>
      <c r="V40" s="27"/>
      <c r="W40" s="27"/>
      <c r="X40" s="27"/>
      <c r="Y40" s="27"/>
      <c r="Z40" s="27"/>
      <c r="AA40" s="27"/>
      <c r="AB40" s="18"/>
      <c r="AC40" s="25">
        <v>76</v>
      </c>
      <c r="AD40" s="13" t="s">
        <v>190</v>
      </c>
      <c r="AE40" s="18">
        <f t="shared" si="1"/>
        <v>0</v>
      </c>
    </row>
    <row r="41" spans="2:31" ht="15" customHeight="1" x14ac:dyDescent="0.25">
      <c r="B41" s="36">
        <v>4</v>
      </c>
      <c r="C41" s="27"/>
      <c r="D41" s="27"/>
      <c r="E41" s="37" t="s">
        <v>188</v>
      </c>
      <c r="F41" s="27"/>
      <c r="G41" s="27"/>
      <c r="H41" s="27"/>
      <c r="I41" s="27"/>
      <c r="J41" s="27"/>
      <c r="K41" s="27"/>
      <c r="L41" s="27"/>
      <c r="M41" s="27"/>
      <c r="N41" s="27"/>
      <c r="O41" s="37" t="s">
        <v>93</v>
      </c>
      <c r="P41" s="27"/>
      <c r="Q41" s="27"/>
      <c r="R41" s="27"/>
      <c r="S41" s="27"/>
      <c r="T41" s="27"/>
      <c r="U41" s="27"/>
      <c r="V41" s="27"/>
      <c r="W41" s="27"/>
      <c r="X41" s="27"/>
      <c r="Y41" s="27"/>
      <c r="Z41" s="27"/>
      <c r="AA41" s="27"/>
      <c r="AB41" s="18"/>
      <c r="AC41" s="25">
        <v>76</v>
      </c>
      <c r="AD41" s="13" t="s">
        <v>190</v>
      </c>
      <c r="AE41" s="18">
        <f t="shared" ref="AE41" si="2">AC41*AB41</f>
        <v>0</v>
      </c>
    </row>
    <row r="42" spans="2:31" ht="26.25" customHeight="1" x14ac:dyDescent="0.25">
      <c r="B42" s="36">
        <v>5</v>
      </c>
      <c r="C42" s="27"/>
      <c r="D42" s="27"/>
      <c r="E42" s="37" t="s">
        <v>189</v>
      </c>
      <c r="F42" s="27"/>
      <c r="G42" s="27"/>
      <c r="H42" s="27"/>
      <c r="I42" s="27"/>
      <c r="J42" s="27"/>
      <c r="K42" s="27"/>
      <c r="L42" s="27"/>
      <c r="M42" s="27"/>
      <c r="N42" s="27"/>
      <c r="O42" s="37" t="s">
        <v>194</v>
      </c>
      <c r="P42" s="27"/>
      <c r="Q42" s="27"/>
      <c r="R42" s="27"/>
      <c r="S42" s="27"/>
      <c r="T42" s="27"/>
      <c r="U42" s="27"/>
      <c r="V42" s="27"/>
      <c r="W42" s="27"/>
      <c r="X42" s="27"/>
      <c r="Y42" s="27"/>
      <c r="Z42" s="27"/>
      <c r="AA42" s="27"/>
      <c r="AB42" s="18"/>
      <c r="AC42" s="25">
        <v>52</v>
      </c>
      <c r="AD42" s="13" t="s">
        <v>190</v>
      </c>
      <c r="AE42" s="18">
        <f t="shared" si="1"/>
        <v>0</v>
      </c>
    </row>
    <row r="43" spans="2:31" ht="18" customHeight="1" x14ac:dyDescent="0.25">
      <c r="B43" s="19"/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  <c r="P43" s="16"/>
      <c r="Q43" s="16"/>
      <c r="R43" s="16"/>
      <c r="S43" s="16"/>
      <c r="T43" s="16"/>
      <c r="U43" s="16"/>
      <c r="V43" s="16"/>
      <c r="W43" s="16"/>
      <c r="X43" s="16"/>
      <c r="Y43" s="16"/>
      <c r="Z43" s="16"/>
      <c r="AA43" s="16"/>
      <c r="AB43" s="16"/>
      <c r="AC43" s="16"/>
      <c r="AD43" s="16"/>
      <c r="AE43" s="22">
        <f>SUM(AE38:AE42)</f>
        <v>0</v>
      </c>
    </row>
    <row r="44" spans="2:31" ht="0" hidden="1" customHeight="1" x14ac:dyDescent="0.25"/>
    <row r="45" spans="2:31" ht="2.85" customHeight="1" x14ac:dyDescent="0.25"/>
    <row r="46" spans="2:31" ht="11.25" customHeight="1" x14ac:dyDescent="0.25">
      <c r="B46" s="28" t="s">
        <v>92</v>
      </c>
      <c r="C46" s="27"/>
      <c r="D46" s="27"/>
      <c r="E46" s="27"/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7"/>
      <c r="S46" s="27"/>
      <c r="T46" s="27"/>
      <c r="U46" s="27"/>
      <c r="V46" s="27"/>
      <c r="W46" s="27"/>
      <c r="X46" s="27"/>
      <c r="Y46" s="27"/>
      <c r="Z46" s="27"/>
      <c r="AA46" s="27"/>
      <c r="AB46" s="27"/>
      <c r="AC46" s="27"/>
      <c r="AD46" s="27"/>
      <c r="AE46" s="27"/>
    </row>
    <row r="47" spans="2:31" ht="1.5" customHeight="1" x14ac:dyDescent="0.25"/>
    <row r="48" spans="2:31" ht="5.65" customHeight="1" x14ac:dyDescent="0.25"/>
    <row r="49" spans="2:31" ht="2.85" customHeight="1" x14ac:dyDescent="0.25"/>
    <row r="50" spans="2:31" ht="0" hidden="1" customHeight="1" x14ac:dyDescent="0.25"/>
    <row r="51" spans="2:31" ht="17.100000000000001" customHeight="1" x14ac:dyDescent="0.25">
      <c r="B51" s="49" t="s">
        <v>94</v>
      </c>
      <c r="C51" s="27"/>
      <c r="D51" s="27"/>
      <c r="E51" s="27"/>
      <c r="F51" s="27"/>
      <c r="G51" s="27"/>
      <c r="H51" s="27"/>
      <c r="I51" s="27"/>
      <c r="J51" s="27"/>
      <c r="K51" s="27"/>
      <c r="L51" s="27"/>
      <c r="M51" s="27"/>
      <c r="N51" s="27"/>
      <c r="O51" s="27"/>
      <c r="P51" s="27"/>
      <c r="Q51" s="27"/>
      <c r="R51" s="27"/>
      <c r="S51" s="27"/>
      <c r="T51" s="27"/>
      <c r="U51" s="27"/>
      <c r="V51" s="27"/>
      <c r="W51" s="27"/>
      <c r="X51" s="27"/>
      <c r="Y51" s="27"/>
      <c r="Z51" s="27"/>
      <c r="AA51" s="27"/>
      <c r="AB51" s="27"/>
      <c r="AC51" s="27"/>
      <c r="AD51" s="27"/>
      <c r="AE51" s="27"/>
    </row>
    <row r="52" spans="2:31" ht="2.85" customHeight="1" x14ac:dyDescent="0.25"/>
    <row r="53" spans="2:31" ht="22.5" x14ac:dyDescent="0.25">
      <c r="B53" s="56" t="s">
        <v>39</v>
      </c>
      <c r="C53" s="57"/>
      <c r="D53" s="57"/>
      <c r="E53" s="58" t="s">
        <v>40</v>
      </c>
      <c r="F53" s="57"/>
      <c r="G53" s="57"/>
      <c r="H53" s="57"/>
      <c r="I53" s="57"/>
      <c r="J53" s="57"/>
      <c r="K53" s="57"/>
      <c r="L53" s="57"/>
      <c r="M53" s="57"/>
      <c r="N53" s="57"/>
      <c r="O53" s="58" t="s">
        <v>5</v>
      </c>
      <c r="P53" s="57"/>
      <c r="Q53" s="57"/>
      <c r="R53" s="57"/>
      <c r="S53" s="57"/>
      <c r="T53" s="57"/>
      <c r="U53" s="57"/>
      <c r="V53" s="57"/>
      <c r="W53" s="57"/>
      <c r="X53" s="57"/>
      <c r="Y53" s="57"/>
      <c r="Z53" s="57"/>
      <c r="AA53" s="57"/>
      <c r="AB53" s="15" t="s">
        <v>41</v>
      </c>
      <c r="AC53" s="15" t="s">
        <v>42</v>
      </c>
      <c r="AD53" s="17" t="s">
        <v>43</v>
      </c>
      <c r="AE53" s="15" t="s">
        <v>44</v>
      </c>
    </row>
    <row r="54" spans="2:31" x14ac:dyDescent="0.25">
      <c r="B54" s="36">
        <v>1</v>
      </c>
      <c r="C54" s="27"/>
      <c r="D54" s="27"/>
      <c r="E54" s="37" t="s">
        <v>95</v>
      </c>
      <c r="F54" s="27"/>
      <c r="G54" s="27"/>
      <c r="H54" s="27"/>
      <c r="I54" s="27"/>
      <c r="J54" s="27"/>
      <c r="K54" s="27"/>
      <c r="L54" s="27"/>
      <c r="M54" s="27"/>
      <c r="N54" s="27"/>
      <c r="O54" s="37" t="s">
        <v>96</v>
      </c>
      <c r="P54" s="27"/>
      <c r="Q54" s="27"/>
      <c r="R54" s="27"/>
      <c r="S54" s="27"/>
      <c r="T54" s="27"/>
      <c r="U54" s="27"/>
      <c r="V54" s="27"/>
      <c r="W54" s="27"/>
      <c r="X54" s="27"/>
      <c r="Y54" s="27"/>
      <c r="Z54" s="27"/>
      <c r="AA54" s="27"/>
      <c r="AB54" s="18"/>
      <c r="AC54" s="2" t="s">
        <v>97</v>
      </c>
      <c r="AD54" s="13" t="s">
        <v>48</v>
      </c>
      <c r="AE54" s="18">
        <f t="shared" ref="AE54:AE61" si="3">AC54*AB54</f>
        <v>0</v>
      </c>
    </row>
    <row r="55" spans="2:31" x14ac:dyDescent="0.25">
      <c r="B55" s="36">
        <v>2</v>
      </c>
      <c r="C55" s="27"/>
      <c r="D55" s="27"/>
      <c r="E55" s="37" t="s">
        <v>98</v>
      </c>
      <c r="F55" s="27"/>
      <c r="G55" s="27"/>
      <c r="H55" s="27"/>
      <c r="I55" s="27"/>
      <c r="J55" s="27"/>
      <c r="K55" s="27"/>
      <c r="L55" s="27"/>
      <c r="M55" s="27"/>
      <c r="N55" s="27"/>
      <c r="O55" s="37" t="s">
        <v>99</v>
      </c>
      <c r="P55" s="27"/>
      <c r="Q55" s="27"/>
      <c r="R55" s="27"/>
      <c r="S55" s="27"/>
      <c r="T55" s="27"/>
      <c r="U55" s="27"/>
      <c r="V55" s="27"/>
      <c r="W55" s="27"/>
      <c r="X55" s="27"/>
      <c r="Y55" s="27"/>
      <c r="Z55" s="27"/>
      <c r="AA55" s="27"/>
      <c r="AB55" s="18"/>
      <c r="AC55" s="2" t="s">
        <v>61</v>
      </c>
      <c r="AD55" s="13" t="s">
        <v>52</v>
      </c>
      <c r="AE55" s="18">
        <f t="shared" si="3"/>
        <v>0</v>
      </c>
    </row>
    <row r="56" spans="2:31" x14ac:dyDescent="0.25">
      <c r="B56" s="36">
        <v>3</v>
      </c>
      <c r="C56" s="27"/>
      <c r="D56" s="27"/>
      <c r="E56" s="37" t="s">
        <v>100</v>
      </c>
      <c r="F56" s="27"/>
      <c r="G56" s="27"/>
      <c r="H56" s="27"/>
      <c r="I56" s="27"/>
      <c r="J56" s="27"/>
      <c r="K56" s="27"/>
      <c r="L56" s="27"/>
      <c r="M56" s="27"/>
      <c r="N56" s="27"/>
      <c r="O56" s="37" t="s">
        <v>101</v>
      </c>
      <c r="P56" s="27"/>
      <c r="Q56" s="27"/>
      <c r="R56" s="27"/>
      <c r="S56" s="27"/>
      <c r="T56" s="27"/>
      <c r="U56" s="27"/>
      <c r="V56" s="27"/>
      <c r="W56" s="27"/>
      <c r="X56" s="27"/>
      <c r="Y56" s="27"/>
      <c r="Z56" s="27"/>
      <c r="AA56" s="27"/>
      <c r="AB56" s="18"/>
      <c r="AC56" s="2" t="s">
        <v>61</v>
      </c>
      <c r="AD56" s="13" t="s">
        <v>48</v>
      </c>
      <c r="AE56" s="18">
        <f t="shared" si="3"/>
        <v>0</v>
      </c>
    </row>
    <row r="57" spans="2:31" x14ac:dyDescent="0.25">
      <c r="B57" s="36">
        <v>4</v>
      </c>
      <c r="C57" s="27"/>
      <c r="D57" s="27"/>
      <c r="E57" s="37" t="s">
        <v>102</v>
      </c>
      <c r="F57" s="27"/>
      <c r="G57" s="27"/>
      <c r="H57" s="27"/>
      <c r="I57" s="27"/>
      <c r="J57" s="27"/>
      <c r="K57" s="27"/>
      <c r="L57" s="27"/>
      <c r="M57" s="27"/>
      <c r="N57" s="27"/>
      <c r="O57" s="37" t="s">
        <v>103</v>
      </c>
      <c r="P57" s="27"/>
      <c r="Q57" s="27"/>
      <c r="R57" s="27"/>
      <c r="S57" s="27"/>
      <c r="T57" s="27"/>
      <c r="U57" s="27"/>
      <c r="V57" s="27"/>
      <c r="W57" s="27"/>
      <c r="X57" s="27"/>
      <c r="Y57" s="27"/>
      <c r="Z57" s="27"/>
      <c r="AA57" s="27"/>
      <c r="AB57" s="18"/>
      <c r="AC57" s="2" t="s">
        <v>61</v>
      </c>
      <c r="AD57" s="13" t="s">
        <v>48</v>
      </c>
      <c r="AE57" s="18">
        <f t="shared" si="3"/>
        <v>0</v>
      </c>
    </row>
    <row r="58" spans="2:31" x14ac:dyDescent="0.25">
      <c r="B58" s="36">
        <v>5</v>
      </c>
      <c r="C58" s="27"/>
      <c r="D58" s="27"/>
      <c r="E58" s="37" t="s">
        <v>104</v>
      </c>
      <c r="F58" s="27"/>
      <c r="G58" s="27"/>
      <c r="H58" s="27"/>
      <c r="I58" s="27"/>
      <c r="J58" s="27"/>
      <c r="K58" s="27"/>
      <c r="L58" s="27"/>
      <c r="M58" s="27"/>
      <c r="N58" s="27"/>
      <c r="O58" s="37" t="s">
        <v>105</v>
      </c>
      <c r="P58" s="27"/>
      <c r="Q58" s="27"/>
      <c r="R58" s="27"/>
      <c r="S58" s="27"/>
      <c r="T58" s="27"/>
      <c r="U58" s="27"/>
      <c r="V58" s="27"/>
      <c r="W58" s="27"/>
      <c r="X58" s="27"/>
      <c r="Y58" s="27"/>
      <c r="Z58" s="27"/>
      <c r="AA58" s="27"/>
      <c r="AB58" s="18"/>
      <c r="AC58" s="2" t="s">
        <v>106</v>
      </c>
      <c r="AD58" s="13" t="s">
        <v>48</v>
      </c>
      <c r="AE58" s="18">
        <f t="shared" si="3"/>
        <v>0</v>
      </c>
    </row>
    <row r="59" spans="2:31" x14ac:dyDescent="0.25">
      <c r="B59" s="36">
        <v>6</v>
      </c>
      <c r="C59" s="27"/>
      <c r="D59" s="27"/>
      <c r="E59" s="37" t="s">
        <v>107</v>
      </c>
      <c r="F59" s="27"/>
      <c r="G59" s="27"/>
      <c r="H59" s="27"/>
      <c r="I59" s="27"/>
      <c r="J59" s="27"/>
      <c r="K59" s="27"/>
      <c r="L59" s="27"/>
      <c r="M59" s="27"/>
      <c r="N59" s="27"/>
      <c r="O59" s="37" t="s">
        <v>108</v>
      </c>
      <c r="P59" s="27"/>
      <c r="Q59" s="27"/>
      <c r="R59" s="27"/>
      <c r="S59" s="27"/>
      <c r="T59" s="27"/>
      <c r="U59" s="27"/>
      <c r="V59" s="27"/>
      <c r="W59" s="27"/>
      <c r="X59" s="27"/>
      <c r="Y59" s="27"/>
      <c r="Z59" s="27"/>
      <c r="AA59" s="27"/>
      <c r="AB59" s="18"/>
      <c r="AC59" s="2" t="s">
        <v>58</v>
      </c>
      <c r="AD59" s="13" t="s">
        <v>48</v>
      </c>
      <c r="AE59" s="18">
        <f t="shared" si="3"/>
        <v>0</v>
      </c>
    </row>
    <row r="60" spans="2:31" x14ac:dyDescent="0.25">
      <c r="B60" s="36">
        <v>7</v>
      </c>
      <c r="C60" s="27"/>
      <c r="D60" s="27"/>
      <c r="E60" s="37" t="s">
        <v>109</v>
      </c>
      <c r="F60" s="27"/>
      <c r="G60" s="27"/>
      <c r="H60" s="27"/>
      <c r="I60" s="27"/>
      <c r="J60" s="27"/>
      <c r="K60" s="27"/>
      <c r="L60" s="27"/>
      <c r="M60" s="27"/>
      <c r="N60" s="27"/>
      <c r="O60" s="37" t="s">
        <v>110</v>
      </c>
      <c r="P60" s="27"/>
      <c r="Q60" s="27"/>
      <c r="R60" s="27"/>
      <c r="S60" s="27"/>
      <c r="T60" s="27"/>
      <c r="U60" s="27"/>
      <c r="V60" s="27"/>
      <c r="W60" s="27"/>
      <c r="X60" s="27"/>
      <c r="Y60" s="27"/>
      <c r="Z60" s="27"/>
      <c r="AA60" s="27"/>
      <c r="AB60" s="18"/>
      <c r="AC60" s="2" t="s">
        <v>58</v>
      </c>
      <c r="AD60" s="13" t="s">
        <v>48</v>
      </c>
      <c r="AE60" s="18">
        <f t="shared" si="3"/>
        <v>0</v>
      </c>
    </row>
    <row r="61" spans="2:31" x14ac:dyDescent="0.25">
      <c r="B61" s="36">
        <v>8</v>
      </c>
      <c r="C61" s="27"/>
      <c r="D61" s="27"/>
      <c r="E61" s="37" t="s">
        <v>111</v>
      </c>
      <c r="F61" s="27"/>
      <c r="G61" s="27"/>
      <c r="H61" s="27"/>
      <c r="I61" s="27"/>
      <c r="J61" s="27"/>
      <c r="K61" s="27"/>
      <c r="L61" s="27"/>
      <c r="M61" s="27"/>
      <c r="N61" s="27"/>
      <c r="O61" s="37" t="s">
        <v>112</v>
      </c>
      <c r="P61" s="27"/>
      <c r="Q61" s="27"/>
      <c r="R61" s="27"/>
      <c r="S61" s="27"/>
      <c r="T61" s="27"/>
      <c r="U61" s="27"/>
      <c r="V61" s="27"/>
      <c r="W61" s="27"/>
      <c r="X61" s="27"/>
      <c r="Y61" s="27"/>
      <c r="Z61" s="27"/>
      <c r="AA61" s="27"/>
      <c r="AB61" s="18"/>
      <c r="AC61" s="2" t="s">
        <v>113</v>
      </c>
      <c r="AD61" s="13" t="s">
        <v>48</v>
      </c>
      <c r="AE61" s="18">
        <f t="shared" si="3"/>
        <v>0</v>
      </c>
    </row>
    <row r="62" spans="2:31" ht="16.5" customHeight="1" x14ac:dyDescent="0.25">
      <c r="B62" s="19"/>
      <c r="C62" s="16"/>
      <c r="D62" s="16"/>
      <c r="E62" s="16"/>
      <c r="F62" s="16"/>
      <c r="G62" s="16"/>
      <c r="H62" s="16"/>
      <c r="I62" s="16"/>
      <c r="J62" s="16"/>
      <c r="K62" s="16"/>
      <c r="L62" s="16"/>
      <c r="M62" s="16"/>
      <c r="N62" s="16"/>
      <c r="O62" s="16"/>
      <c r="P62" s="16"/>
      <c r="Q62" s="16"/>
      <c r="R62" s="16"/>
      <c r="S62" s="16"/>
      <c r="T62" s="16"/>
      <c r="U62" s="16"/>
      <c r="V62" s="16"/>
      <c r="W62" s="16"/>
      <c r="X62" s="16"/>
      <c r="Y62" s="16"/>
      <c r="Z62" s="16"/>
      <c r="AA62" s="16"/>
      <c r="AB62" s="16"/>
      <c r="AC62" s="16"/>
      <c r="AD62" s="16"/>
      <c r="AE62" s="22">
        <f>SUM(AE54:AE61)</f>
        <v>0</v>
      </c>
    </row>
    <row r="63" spans="2:31" ht="0" hidden="1" customHeight="1" x14ac:dyDescent="0.25"/>
    <row r="64" spans="2:31" ht="2.85" customHeight="1" x14ac:dyDescent="0.25"/>
    <row r="65" spans="2:31" ht="11.25" customHeight="1" x14ac:dyDescent="0.25">
      <c r="B65" s="28" t="s">
        <v>92</v>
      </c>
      <c r="C65" s="27"/>
      <c r="D65" s="27"/>
      <c r="E65" s="27"/>
      <c r="F65" s="27"/>
      <c r="G65" s="27"/>
      <c r="H65" s="27"/>
      <c r="I65" s="27"/>
      <c r="J65" s="27"/>
      <c r="K65" s="27"/>
      <c r="L65" s="27"/>
      <c r="M65" s="27"/>
      <c r="N65" s="27"/>
      <c r="O65" s="27"/>
      <c r="P65" s="27"/>
      <c r="Q65" s="27"/>
      <c r="R65" s="27"/>
      <c r="S65" s="27"/>
      <c r="T65" s="27"/>
      <c r="U65" s="27"/>
      <c r="V65" s="27"/>
      <c r="W65" s="27"/>
      <c r="X65" s="27"/>
      <c r="Y65" s="27"/>
      <c r="Z65" s="27"/>
      <c r="AA65" s="27"/>
      <c r="AB65" s="27"/>
      <c r="AC65" s="27"/>
      <c r="AD65" s="27"/>
      <c r="AE65" s="27"/>
    </row>
    <row r="66" spans="2:31" ht="1.5" customHeight="1" x14ac:dyDescent="0.25"/>
    <row r="67" spans="2:31" ht="11.45" customHeight="1" x14ac:dyDescent="0.25"/>
    <row r="68" spans="2:31" ht="2.85" customHeight="1" x14ac:dyDescent="0.25"/>
    <row r="69" spans="2:31" ht="0" hidden="1" customHeight="1" x14ac:dyDescent="0.25"/>
    <row r="70" spans="2:31" ht="17.100000000000001" customHeight="1" x14ac:dyDescent="0.25">
      <c r="B70" s="49" t="s">
        <v>114</v>
      </c>
      <c r="C70" s="27"/>
      <c r="D70" s="27"/>
      <c r="E70" s="27"/>
      <c r="F70" s="27"/>
      <c r="G70" s="27"/>
      <c r="H70" s="27"/>
      <c r="I70" s="27"/>
      <c r="J70" s="27"/>
      <c r="K70" s="27"/>
      <c r="L70" s="27"/>
      <c r="M70" s="27"/>
      <c r="N70" s="27"/>
      <c r="O70" s="27"/>
      <c r="P70" s="27"/>
      <c r="Q70" s="27"/>
      <c r="R70" s="27"/>
      <c r="S70" s="27"/>
      <c r="T70" s="27"/>
      <c r="U70" s="27"/>
      <c r="V70" s="27"/>
      <c r="W70" s="27"/>
      <c r="X70" s="27"/>
      <c r="Y70" s="27"/>
      <c r="Z70" s="27"/>
      <c r="AA70" s="27"/>
      <c r="AB70" s="27"/>
      <c r="AC70" s="27"/>
      <c r="AD70" s="27"/>
      <c r="AE70" s="27"/>
    </row>
    <row r="71" spans="2:31" ht="2.85" customHeight="1" x14ac:dyDescent="0.25"/>
    <row r="72" spans="2:31" ht="22.5" x14ac:dyDescent="0.25">
      <c r="B72" s="59" t="s">
        <v>39</v>
      </c>
      <c r="C72" s="57"/>
      <c r="D72" s="60" t="s">
        <v>40</v>
      </c>
      <c r="E72" s="57"/>
      <c r="F72" s="57"/>
      <c r="G72" s="57"/>
      <c r="H72" s="57"/>
      <c r="I72" s="57"/>
      <c r="J72" s="57"/>
      <c r="K72" s="57"/>
      <c r="L72" s="60" t="s">
        <v>5</v>
      </c>
      <c r="M72" s="57"/>
      <c r="N72" s="57"/>
      <c r="O72" s="57"/>
      <c r="P72" s="57"/>
      <c r="Q72" s="57"/>
      <c r="R72" s="57"/>
      <c r="S72" s="57"/>
      <c r="T72" s="57"/>
      <c r="U72" s="57"/>
      <c r="V72" s="57"/>
      <c r="W72" s="57"/>
      <c r="X72" s="57"/>
      <c r="Y72" s="57"/>
      <c r="Z72" s="57"/>
      <c r="AB72" s="19" t="s">
        <v>41</v>
      </c>
      <c r="AC72" s="19" t="s">
        <v>42</v>
      </c>
      <c r="AD72" s="20" t="s">
        <v>43</v>
      </c>
      <c r="AE72" s="19" t="s">
        <v>44</v>
      </c>
    </row>
    <row r="73" spans="2:31" x14ac:dyDescent="0.25">
      <c r="B73" s="36">
        <v>1</v>
      </c>
      <c r="C73" s="27"/>
      <c r="D73" s="37" t="s">
        <v>115</v>
      </c>
      <c r="E73" s="27"/>
      <c r="F73" s="27"/>
      <c r="G73" s="27"/>
      <c r="H73" s="27"/>
      <c r="I73" s="27"/>
      <c r="J73" s="27"/>
      <c r="K73" s="27"/>
      <c r="L73" s="37" t="s">
        <v>116</v>
      </c>
      <c r="M73" s="27"/>
      <c r="N73" s="27"/>
      <c r="O73" s="27"/>
      <c r="P73" s="27"/>
      <c r="Q73" s="27"/>
      <c r="R73" s="27"/>
      <c r="S73" s="27"/>
      <c r="T73" s="27"/>
      <c r="U73" s="27"/>
      <c r="V73" s="27"/>
      <c r="W73" s="27"/>
      <c r="X73" s="27"/>
      <c r="Y73" s="27"/>
      <c r="Z73" s="27"/>
      <c r="AB73" s="18"/>
      <c r="AC73" s="18">
        <v>30</v>
      </c>
      <c r="AD73" s="13" t="s">
        <v>117</v>
      </c>
      <c r="AE73" s="18">
        <f t="shared" ref="AE73:AE89" si="4">AC73*AB73</f>
        <v>0</v>
      </c>
    </row>
    <row r="74" spans="2:31" x14ac:dyDescent="0.25">
      <c r="B74" s="36">
        <v>2</v>
      </c>
      <c r="C74" s="27"/>
      <c r="D74" s="37" t="s">
        <v>118</v>
      </c>
      <c r="E74" s="27"/>
      <c r="F74" s="27"/>
      <c r="G74" s="27"/>
      <c r="H74" s="27"/>
      <c r="I74" s="27"/>
      <c r="J74" s="27"/>
      <c r="K74" s="27"/>
      <c r="L74" s="37" t="s">
        <v>119</v>
      </c>
      <c r="M74" s="27"/>
      <c r="N74" s="27"/>
      <c r="O74" s="27"/>
      <c r="P74" s="27"/>
      <c r="Q74" s="27"/>
      <c r="R74" s="27"/>
      <c r="S74" s="27"/>
      <c r="T74" s="27"/>
      <c r="U74" s="27"/>
      <c r="V74" s="27"/>
      <c r="W74" s="27"/>
      <c r="X74" s="27"/>
      <c r="Y74" s="27"/>
      <c r="Z74" s="27"/>
      <c r="AB74" s="18"/>
      <c r="AC74" s="18">
        <v>95</v>
      </c>
      <c r="AD74" s="13" t="s">
        <v>117</v>
      </c>
      <c r="AE74" s="18">
        <f t="shared" si="4"/>
        <v>0</v>
      </c>
    </row>
    <row r="75" spans="2:31" x14ac:dyDescent="0.25">
      <c r="B75" s="36">
        <v>3</v>
      </c>
      <c r="C75" s="27"/>
      <c r="D75" s="37" t="s">
        <v>120</v>
      </c>
      <c r="E75" s="27"/>
      <c r="F75" s="27"/>
      <c r="G75" s="27"/>
      <c r="H75" s="27"/>
      <c r="I75" s="27"/>
      <c r="J75" s="27"/>
      <c r="K75" s="27"/>
      <c r="L75" s="37" t="s">
        <v>121</v>
      </c>
      <c r="M75" s="27"/>
      <c r="N75" s="27"/>
      <c r="O75" s="27"/>
      <c r="P75" s="27"/>
      <c r="Q75" s="27"/>
      <c r="R75" s="27"/>
      <c r="S75" s="27"/>
      <c r="T75" s="27"/>
      <c r="U75" s="27"/>
      <c r="V75" s="27"/>
      <c r="W75" s="27"/>
      <c r="X75" s="27"/>
      <c r="Y75" s="27"/>
      <c r="Z75" s="27"/>
      <c r="AB75" s="18"/>
      <c r="AC75" s="18">
        <v>356</v>
      </c>
      <c r="AD75" s="13" t="s">
        <v>117</v>
      </c>
      <c r="AE75" s="18">
        <f t="shared" si="4"/>
        <v>0</v>
      </c>
    </row>
    <row r="76" spans="2:31" x14ac:dyDescent="0.25">
      <c r="B76" s="36">
        <v>4</v>
      </c>
      <c r="C76" s="27"/>
      <c r="D76" s="37" t="s">
        <v>122</v>
      </c>
      <c r="E76" s="27"/>
      <c r="F76" s="27"/>
      <c r="G76" s="27"/>
      <c r="H76" s="27"/>
      <c r="I76" s="27"/>
      <c r="J76" s="27"/>
      <c r="K76" s="27"/>
      <c r="L76" s="37" t="s">
        <v>123</v>
      </c>
      <c r="M76" s="27"/>
      <c r="N76" s="27"/>
      <c r="O76" s="27"/>
      <c r="P76" s="27"/>
      <c r="Q76" s="27"/>
      <c r="R76" s="27"/>
      <c r="S76" s="27"/>
      <c r="T76" s="27"/>
      <c r="U76" s="27"/>
      <c r="V76" s="27"/>
      <c r="W76" s="27"/>
      <c r="X76" s="27"/>
      <c r="Y76" s="27"/>
      <c r="Z76" s="27"/>
      <c r="AB76" s="18"/>
      <c r="AC76" s="18">
        <v>10</v>
      </c>
      <c r="AD76" s="13" t="s">
        <v>117</v>
      </c>
      <c r="AE76" s="18">
        <f t="shared" si="4"/>
        <v>0</v>
      </c>
    </row>
    <row r="77" spans="2:31" x14ac:dyDescent="0.25">
      <c r="B77" s="36">
        <v>5</v>
      </c>
      <c r="C77" s="27"/>
      <c r="D77" s="37" t="s">
        <v>124</v>
      </c>
      <c r="E77" s="27"/>
      <c r="F77" s="27"/>
      <c r="G77" s="27"/>
      <c r="H77" s="27"/>
      <c r="I77" s="27"/>
      <c r="J77" s="27"/>
      <c r="K77" s="27"/>
      <c r="L77" s="37" t="s">
        <v>125</v>
      </c>
      <c r="M77" s="27"/>
      <c r="N77" s="27"/>
      <c r="O77" s="27"/>
      <c r="P77" s="27"/>
      <c r="Q77" s="27"/>
      <c r="R77" s="27"/>
      <c r="S77" s="27"/>
      <c r="T77" s="27"/>
      <c r="U77" s="27"/>
      <c r="V77" s="27"/>
      <c r="W77" s="27"/>
      <c r="X77" s="27"/>
      <c r="Y77" s="27"/>
      <c r="Z77" s="27"/>
      <c r="AB77" s="18"/>
      <c r="AC77" s="18">
        <v>451</v>
      </c>
      <c r="AD77" s="13" t="s">
        <v>117</v>
      </c>
      <c r="AE77" s="18">
        <f t="shared" si="4"/>
        <v>0</v>
      </c>
    </row>
    <row r="78" spans="2:31" x14ac:dyDescent="0.25">
      <c r="B78" s="36">
        <v>6</v>
      </c>
      <c r="C78" s="27"/>
      <c r="D78" s="37" t="s">
        <v>126</v>
      </c>
      <c r="E78" s="27"/>
      <c r="F78" s="27"/>
      <c r="G78" s="27"/>
      <c r="H78" s="27"/>
      <c r="I78" s="27"/>
      <c r="J78" s="27"/>
      <c r="K78" s="27"/>
      <c r="L78" s="37" t="s">
        <v>127</v>
      </c>
      <c r="M78" s="27"/>
      <c r="N78" s="27"/>
      <c r="O78" s="27"/>
      <c r="P78" s="27"/>
      <c r="Q78" s="27"/>
      <c r="R78" s="27"/>
      <c r="S78" s="27"/>
      <c r="T78" s="27"/>
      <c r="U78" s="27"/>
      <c r="V78" s="27"/>
      <c r="W78" s="27"/>
      <c r="X78" s="27"/>
      <c r="Y78" s="27"/>
      <c r="Z78" s="27"/>
      <c r="AB78" s="18"/>
      <c r="AC78" s="18">
        <v>459</v>
      </c>
      <c r="AD78" s="13" t="s">
        <v>117</v>
      </c>
      <c r="AE78" s="18">
        <f t="shared" si="4"/>
        <v>0</v>
      </c>
    </row>
    <row r="79" spans="2:31" x14ac:dyDescent="0.25">
      <c r="B79" s="36">
        <v>7</v>
      </c>
      <c r="C79" s="27"/>
      <c r="D79" s="37" t="s">
        <v>128</v>
      </c>
      <c r="E79" s="27"/>
      <c r="F79" s="27"/>
      <c r="G79" s="27"/>
      <c r="H79" s="27"/>
      <c r="I79" s="27"/>
      <c r="J79" s="27"/>
      <c r="K79" s="27"/>
      <c r="L79" s="37" t="s">
        <v>129</v>
      </c>
      <c r="M79" s="27"/>
      <c r="N79" s="27"/>
      <c r="O79" s="27"/>
      <c r="P79" s="27"/>
      <c r="Q79" s="27"/>
      <c r="R79" s="27"/>
      <c r="S79" s="27"/>
      <c r="T79" s="27"/>
      <c r="U79" s="27"/>
      <c r="V79" s="27"/>
      <c r="W79" s="27"/>
      <c r="X79" s="27"/>
      <c r="Y79" s="27"/>
      <c r="Z79" s="27"/>
      <c r="AB79" s="18"/>
      <c r="AC79" s="18">
        <v>410</v>
      </c>
      <c r="AD79" s="13" t="s">
        <v>117</v>
      </c>
      <c r="AE79" s="18">
        <f t="shared" si="4"/>
        <v>0</v>
      </c>
    </row>
    <row r="80" spans="2:31" x14ac:dyDescent="0.25">
      <c r="B80" s="36">
        <v>8</v>
      </c>
      <c r="C80" s="27"/>
      <c r="D80" s="37" t="s">
        <v>130</v>
      </c>
      <c r="E80" s="27"/>
      <c r="F80" s="27"/>
      <c r="G80" s="27"/>
      <c r="H80" s="27"/>
      <c r="I80" s="27"/>
      <c r="J80" s="27"/>
      <c r="K80" s="27"/>
      <c r="L80" s="37" t="s">
        <v>131</v>
      </c>
      <c r="M80" s="27"/>
      <c r="N80" s="27"/>
      <c r="O80" s="27"/>
      <c r="P80" s="27"/>
      <c r="Q80" s="27"/>
      <c r="R80" s="27"/>
      <c r="S80" s="27"/>
      <c r="T80" s="27"/>
      <c r="U80" s="27"/>
      <c r="V80" s="27"/>
      <c r="W80" s="27"/>
      <c r="X80" s="27"/>
      <c r="Y80" s="27"/>
      <c r="Z80" s="27"/>
      <c r="AB80" s="18"/>
      <c r="AC80" s="18">
        <v>192</v>
      </c>
      <c r="AD80" s="13" t="s">
        <v>117</v>
      </c>
      <c r="AE80" s="18">
        <f t="shared" si="4"/>
        <v>0</v>
      </c>
    </row>
    <row r="81" spans="2:31" x14ac:dyDescent="0.25">
      <c r="B81" s="36">
        <v>9</v>
      </c>
      <c r="C81" s="27"/>
      <c r="D81" s="37" t="s">
        <v>132</v>
      </c>
      <c r="E81" s="27"/>
      <c r="F81" s="27"/>
      <c r="G81" s="27"/>
      <c r="H81" s="27"/>
      <c r="I81" s="27"/>
      <c r="J81" s="27"/>
      <c r="K81" s="27"/>
      <c r="L81" s="37" t="s">
        <v>133</v>
      </c>
      <c r="M81" s="27"/>
      <c r="N81" s="27"/>
      <c r="O81" s="27"/>
      <c r="P81" s="27"/>
      <c r="Q81" s="27"/>
      <c r="R81" s="27"/>
      <c r="S81" s="27"/>
      <c r="T81" s="27"/>
      <c r="U81" s="27"/>
      <c r="V81" s="27"/>
      <c r="W81" s="27"/>
      <c r="X81" s="27"/>
      <c r="Y81" s="27"/>
      <c r="Z81" s="27"/>
      <c r="AB81" s="18"/>
      <c r="AC81" s="18">
        <v>6</v>
      </c>
      <c r="AD81" s="13" t="s">
        <v>134</v>
      </c>
      <c r="AE81" s="18">
        <f t="shared" si="4"/>
        <v>0</v>
      </c>
    </row>
    <row r="82" spans="2:31" x14ac:dyDescent="0.25">
      <c r="B82" s="36">
        <v>10</v>
      </c>
      <c r="C82" s="27"/>
      <c r="D82" s="37" t="s">
        <v>135</v>
      </c>
      <c r="E82" s="27"/>
      <c r="F82" s="27"/>
      <c r="G82" s="27"/>
      <c r="H82" s="27"/>
      <c r="I82" s="27"/>
      <c r="J82" s="27"/>
      <c r="K82" s="27"/>
      <c r="L82" s="37" t="s">
        <v>136</v>
      </c>
      <c r="M82" s="27"/>
      <c r="N82" s="27"/>
      <c r="O82" s="27"/>
      <c r="P82" s="27"/>
      <c r="Q82" s="27"/>
      <c r="R82" s="27"/>
      <c r="S82" s="27"/>
      <c r="T82" s="27"/>
      <c r="U82" s="27"/>
      <c r="V82" s="27"/>
      <c r="W82" s="27"/>
      <c r="X82" s="27"/>
      <c r="Y82" s="27"/>
      <c r="Z82" s="27"/>
      <c r="AB82" s="18"/>
      <c r="AC82" s="18">
        <v>92</v>
      </c>
      <c r="AD82" s="13" t="s">
        <v>48</v>
      </c>
      <c r="AE82" s="18">
        <f t="shared" si="4"/>
        <v>0</v>
      </c>
    </row>
    <row r="83" spans="2:31" x14ac:dyDescent="0.25">
      <c r="B83" s="36">
        <v>11</v>
      </c>
      <c r="C83" s="27"/>
      <c r="D83" s="37" t="s">
        <v>137</v>
      </c>
      <c r="E83" s="27"/>
      <c r="F83" s="27"/>
      <c r="G83" s="27"/>
      <c r="H83" s="27"/>
      <c r="I83" s="27"/>
      <c r="J83" s="27"/>
      <c r="K83" s="27"/>
      <c r="L83" s="37" t="s">
        <v>138</v>
      </c>
      <c r="M83" s="27"/>
      <c r="N83" s="27"/>
      <c r="O83" s="27"/>
      <c r="P83" s="27"/>
      <c r="Q83" s="27"/>
      <c r="R83" s="27"/>
      <c r="S83" s="27"/>
      <c r="T83" s="27"/>
      <c r="U83" s="27"/>
      <c r="V83" s="27"/>
      <c r="W83" s="27"/>
      <c r="X83" s="27"/>
      <c r="Y83" s="27"/>
      <c r="Z83" s="27"/>
      <c r="AB83" s="18"/>
      <c r="AC83" s="18">
        <v>50</v>
      </c>
      <c r="AD83" s="13" t="s">
        <v>117</v>
      </c>
      <c r="AE83" s="18">
        <f t="shared" si="4"/>
        <v>0</v>
      </c>
    </row>
    <row r="84" spans="2:31" x14ac:dyDescent="0.25">
      <c r="B84" s="36">
        <v>12</v>
      </c>
      <c r="C84" s="27"/>
      <c r="D84" s="37" t="s">
        <v>139</v>
      </c>
      <c r="E84" s="27"/>
      <c r="F84" s="27"/>
      <c r="G84" s="27"/>
      <c r="H84" s="27"/>
      <c r="I84" s="27"/>
      <c r="J84" s="27"/>
      <c r="K84" s="27"/>
      <c r="L84" s="37" t="s">
        <v>140</v>
      </c>
      <c r="M84" s="27"/>
      <c r="N84" s="27"/>
      <c r="O84" s="27"/>
      <c r="P84" s="27"/>
      <c r="Q84" s="27"/>
      <c r="R84" s="27"/>
      <c r="S84" s="27"/>
      <c r="T84" s="27"/>
      <c r="U84" s="27"/>
      <c r="V84" s="27"/>
      <c r="W84" s="27"/>
      <c r="X84" s="27"/>
      <c r="Y84" s="27"/>
      <c r="Z84" s="27"/>
      <c r="AB84" s="18"/>
      <c r="AC84" s="18">
        <v>65</v>
      </c>
      <c r="AD84" s="13" t="s">
        <v>117</v>
      </c>
      <c r="AE84" s="18">
        <f t="shared" si="4"/>
        <v>0</v>
      </c>
    </row>
    <row r="85" spans="2:31" x14ac:dyDescent="0.25">
      <c r="B85" s="36">
        <v>13</v>
      </c>
      <c r="C85" s="27"/>
      <c r="D85" s="37" t="s">
        <v>141</v>
      </c>
      <c r="E85" s="27"/>
      <c r="F85" s="27"/>
      <c r="G85" s="27"/>
      <c r="H85" s="27"/>
      <c r="I85" s="27"/>
      <c r="J85" s="27"/>
      <c r="K85" s="27"/>
      <c r="L85" s="37" t="s">
        <v>142</v>
      </c>
      <c r="M85" s="27"/>
      <c r="N85" s="27"/>
      <c r="O85" s="27"/>
      <c r="P85" s="27"/>
      <c r="Q85" s="27"/>
      <c r="R85" s="27"/>
      <c r="S85" s="27"/>
      <c r="T85" s="27"/>
      <c r="U85" s="27"/>
      <c r="V85" s="27"/>
      <c r="W85" s="27"/>
      <c r="X85" s="27"/>
      <c r="Y85" s="27"/>
      <c r="Z85" s="27"/>
      <c r="AB85" s="18"/>
      <c r="AC85" s="18">
        <v>15</v>
      </c>
      <c r="AD85" s="13" t="s">
        <v>143</v>
      </c>
      <c r="AE85" s="18">
        <f t="shared" si="4"/>
        <v>0</v>
      </c>
    </row>
    <row r="86" spans="2:31" x14ac:dyDescent="0.25">
      <c r="B86" s="36">
        <v>14</v>
      </c>
      <c r="C86" s="27"/>
      <c r="D86" s="37" t="s">
        <v>144</v>
      </c>
      <c r="E86" s="27"/>
      <c r="F86" s="27"/>
      <c r="G86" s="27"/>
      <c r="H86" s="27"/>
      <c r="I86" s="27"/>
      <c r="J86" s="27"/>
      <c r="K86" s="27"/>
      <c r="L86" s="37" t="s">
        <v>145</v>
      </c>
      <c r="M86" s="27"/>
      <c r="N86" s="27"/>
      <c r="O86" s="27"/>
      <c r="P86" s="27"/>
      <c r="Q86" s="27"/>
      <c r="R86" s="27"/>
      <c r="S86" s="27"/>
      <c r="T86" s="27"/>
      <c r="U86" s="27"/>
      <c r="V86" s="27"/>
      <c r="W86" s="27"/>
      <c r="X86" s="27"/>
      <c r="Y86" s="27"/>
      <c r="Z86" s="27"/>
      <c r="AB86" s="18"/>
      <c r="AC86" s="18">
        <v>66</v>
      </c>
      <c r="AD86" s="13" t="s">
        <v>143</v>
      </c>
      <c r="AE86" s="18">
        <f t="shared" si="4"/>
        <v>0</v>
      </c>
    </row>
    <row r="87" spans="2:31" x14ac:dyDescent="0.25">
      <c r="B87" s="36">
        <v>15</v>
      </c>
      <c r="C87" s="27"/>
      <c r="D87" s="37" t="s">
        <v>146</v>
      </c>
      <c r="E87" s="27"/>
      <c r="F87" s="27"/>
      <c r="G87" s="27"/>
      <c r="H87" s="27"/>
      <c r="I87" s="27"/>
      <c r="J87" s="27"/>
      <c r="K87" s="27"/>
      <c r="L87" s="37" t="s">
        <v>147</v>
      </c>
      <c r="M87" s="27"/>
      <c r="N87" s="27"/>
      <c r="O87" s="27"/>
      <c r="P87" s="27"/>
      <c r="Q87" s="27"/>
      <c r="R87" s="27"/>
      <c r="S87" s="27"/>
      <c r="T87" s="27"/>
      <c r="U87" s="27"/>
      <c r="V87" s="27"/>
      <c r="W87" s="27"/>
      <c r="X87" s="27"/>
      <c r="Y87" s="27"/>
      <c r="Z87" s="27"/>
      <c r="AB87" s="18"/>
      <c r="AC87" s="18">
        <v>36</v>
      </c>
      <c r="AD87" s="13" t="s">
        <v>143</v>
      </c>
      <c r="AE87" s="18">
        <f t="shared" si="4"/>
        <v>0</v>
      </c>
    </row>
    <row r="88" spans="2:31" x14ac:dyDescent="0.25">
      <c r="B88" s="36">
        <v>16</v>
      </c>
      <c r="C88" s="27"/>
      <c r="D88" s="37" t="s">
        <v>148</v>
      </c>
      <c r="E88" s="27"/>
      <c r="F88" s="27"/>
      <c r="G88" s="27"/>
      <c r="H88" s="27"/>
      <c r="I88" s="27"/>
      <c r="J88" s="27"/>
      <c r="K88" s="27"/>
      <c r="L88" s="37" t="s">
        <v>149</v>
      </c>
      <c r="M88" s="27"/>
      <c r="N88" s="27"/>
      <c r="O88" s="27"/>
      <c r="P88" s="27"/>
      <c r="Q88" s="27"/>
      <c r="R88" s="27"/>
      <c r="S88" s="27"/>
      <c r="T88" s="27"/>
      <c r="U88" s="27"/>
      <c r="V88" s="27"/>
      <c r="W88" s="27"/>
      <c r="X88" s="27"/>
      <c r="Y88" s="27"/>
      <c r="Z88" s="27"/>
      <c r="AB88" s="18"/>
      <c r="AC88" s="18">
        <v>66</v>
      </c>
      <c r="AD88" s="13" t="s">
        <v>134</v>
      </c>
      <c r="AE88" s="18">
        <f t="shared" si="4"/>
        <v>0</v>
      </c>
    </row>
    <row r="89" spans="2:31" x14ac:dyDescent="0.25">
      <c r="B89" s="36">
        <v>17</v>
      </c>
      <c r="C89" s="27"/>
      <c r="D89" s="37" t="s">
        <v>150</v>
      </c>
      <c r="E89" s="27"/>
      <c r="F89" s="27"/>
      <c r="G89" s="27"/>
      <c r="H89" s="27"/>
      <c r="I89" s="27"/>
      <c r="J89" s="27"/>
      <c r="K89" s="27"/>
      <c r="L89" s="37" t="s">
        <v>151</v>
      </c>
      <c r="M89" s="27"/>
      <c r="N89" s="27"/>
      <c r="O89" s="27"/>
      <c r="P89" s="27"/>
      <c r="Q89" s="27"/>
      <c r="R89" s="27"/>
      <c r="S89" s="27"/>
      <c r="T89" s="27"/>
      <c r="U89" s="27"/>
      <c r="V89" s="27"/>
      <c r="W89" s="27"/>
      <c r="X89" s="27"/>
      <c r="Y89" s="27"/>
      <c r="Z89" s="27"/>
      <c r="AB89" s="18"/>
      <c r="AC89" s="18">
        <v>36</v>
      </c>
      <c r="AD89" s="13" t="s">
        <v>143</v>
      </c>
      <c r="AE89" s="18">
        <f t="shared" si="4"/>
        <v>0</v>
      </c>
    </row>
    <row r="90" spans="2:31" ht="16.5" customHeight="1" x14ac:dyDescent="0.25">
      <c r="B90" s="19"/>
      <c r="C90" s="16"/>
      <c r="D90" s="16"/>
      <c r="E90" s="16"/>
      <c r="F90" s="16"/>
      <c r="G90" s="16"/>
      <c r="H90" s="16"/>
      <c r="I90" s="16"/>
      <c r="J90" s="16"/>
      <c r="K90" s="16"/>
      <c r="L90" s="16"/>
      <c r="M90" s="16"/>
      <c r="N90" s="16"/>
      <c r="O90" s="16"/>
      <c r="P90" s="16"/>
      <c r="Q90" s="16"/>
      <c r="R90" s="16"/>
      <c r="S90" s="16"/>
      <c r="T90" s="16"/>
      <c r="U90" s="16"/>
      <c r="V90" s="16"/>
      <c r="W90" s="16"/>
      <c r="X90" s="16"/>
      <c r="Y90" s="16"/>
      <c r="Z90" s="16"/>
      <c r="AA90" s="16"/>
      <c r="AB90" s="16"/>
      <c r="AC90" s="16"/>
      <c r="AD90" s="16"/>
      <c r="AE90" s="22">
        <f>SUM(AE73:AE89)</f>
        <v>0</v>
      </c>
    </row>
    <row r="91" spans="2:31" ht="0" hidden="1" customHeight="1" x14ac:dyDescent="0.25"/>
    <row r="92" spans="2:31" ht="2.85" customHeight="1" x14ac:dyDescent="0.25"/>
    <row r="93" spans="2:31" ht="11.25" customHeight="1" x14ac:dyDescent="0.25">
      <c r="B93" s="28" t="s">
        <v>152</v>
      </c>
      <c r="C93" s="27"/>
      <c r="D93" s="27"/>
      <c r="E93" s="27"/>
      <c r="F93" s="27"/>
      <c r="G93" s="27"/>
      <c r="H93" s="27"/>
      <c r="I93" s="27"/>
      <c r="J93" s="27"/>
      <c r="K93" s="27"/>
      <c r="L93" s="27"/>
      <c r="M93" s="27"/>
      <c r="N93" s="27"/>
      <c r="O93" s="27"/>
      <c r="P93" s="27"/>
      <c r="Q93" s="27"/>
      <c r="R93" s="27"/>
      <c r="S93" s="27"/>
      <c r="T93" s="27"/>
      <c r="U93" s="27"/>
      <c r="V93" s="27"/>
      <c r="W93" s="27"/>
      <c r="X93" s="27"/>
      <c r="Y93" s="27"/>
      <c r="Z93" s="27"/>
      <c r="AA93" s="27"/>
      <c r="AB93" s="27"/>
      <c r="AC93" s="27"/>
      <c r="AD93" s="27"/>
      <c r="AE93" s="27"/>
    </row>
    <row r="94" spans="2:31" ht="1.5" customHeight="1" x14ac:dyDescent="0.25"/>
    <row r="95" spans="2:31" ht="11.45" customHeight="1" x14ac:dyDescent="0.25"/>
    <row r="96" spans="2:31" ht="2.85" customHeight="1" x14ac:dyDescent="0.25"/>
    <row r="97" spans="2:31" ht="17.100000000000001" customHeight="1" x14ac:dyDescent="0.25">
      <c r="B97" s="49" t="s">
        <v>153</v>
      </c>
      <c r="C97" s="27"/>
      <c r="D97" s="27"/>
      <c r="E97" s="27"/>
      <c r="F97" s="27"/>
      <c r="G97" s="27"/>
      <c r="H97" s="27"/>
      <c r="I97" s="27"/>
      <c r="J97" s="27"/>
      <c r="K97" s="27"/>
      <c r="L97" s="27"/>
      <c r="M97" s="27"/>
      <c r="N97" s="27"/>
      <c r="O97" s="27"/>
      <c r="P97" s="27"/>
      <c r="Q97" s="27"/>
      <c r="R97" s="27"/>
      <c r="S97" s="27"/>
      <c r="T97" s="27"/>
      <c r="U97" s="27"/>
      <c r="V97" s="27"/>
      <c r="W97" s="27"/>
      <c r="X97" s="27"/>
      <c r="Y97" s="27"/>
      <c r="Z97" s="27"/>
      <c r="AA97" s="27"/>
      <c r="AB97" s="27"/>
      <c r="AC97" s="27"/>
      <c r="AD97" s="27"/>
      <c r="AE97" s="27"/>
    </row>
    <row r="98" spans="2:31" ht="2.85" customHeight="1" x14ac:dyDescent="0.25"/>
    <row r="99" spans="2:31" ht="22.5" x14ac:dyDescent="0.25">
      <c r="B99" s="59" t="s">
        <v>39</v>
      </c>
      <c r="C99" s="57"/>
      <c r="D99" s="60" t="s">
        <v>40</v>
      </c>
      <c r="E99" s="57"/>
      <c r="F99" s="57"/>
      <c r="G99" s="57"/>
      <c r="H99" s="57"/>
      <c r="I99" s="57"/>
      <c r="J99" s="57"/>
      <c r="K99" s="57"/>
      <c r="L99" s="60" t="s">
        <v>5</v>
      </c>
      <c r="M99" s="57"/>
      <c r="N99" s="57"/>
      <c r="O99" s="57"/>
      <c r="P99" s="57"/>
      <c r="Q99" s="57"/>
      <c r="R99" s="57"/>
      <c r="S99" s="57"/>
      <c r="T99" s="57"/>
      <c r="U99" s="57"/>
      <c r="V99" s="57"/>
      <c r="W99" s="57"/>
      <c r="X99" s="57"/>
      <c r="Y99" s="57"/>
      <c r="Z99" s="57"/>
      <c r="AB99" s="19" t="s">
        <v>41</v>
      </c>
      <c r="AC99" s="19" t="s">
        <v>42</v>
      </c>
      <c r="AD99" s="20" t="s">
        <v>43</v>
      </c>
      <c r="AE99" s="19" t="s">
        <v>44</v>
      </c>
    </row>
    <row r="100" spans="2:31" ht="24.75" customHeight="1" x14ac:dyDescent="0.25">
      <c r="B100" s="36">
        <v>1</v>
      </c>
      <c r="C100" s="27"/>
      <c r="D100" s="37"/>
      <c r="E100" s="27"/>
      <c r="F100" s="27"/>
      <c r="G100" s="27"/>
      <c r="H100" s="27"/>
      <c r="I100" s="27"/>
      <c r="J100" s="27"/>
      <c r="K100" s="27"/>
      <c r="L100" s="37" t="s">
        <v>154</v>
      </c>
      <c r="M100" s="27"/>
      <c r="N100" s="27"/>
      <c r="O100" s="27"/>
      <c r="P100" s="27"/>
      <c r="Q100" s="27"/>
      <c r="R100" s="27"/>
      <c r="S100" s="27"/>
      <c r="T100" s="27"/>
      <c r="U100" s="27"/>
      <c r="V100" s="27"/>
      <c r="W100" s="27"/>
      <c r="X100" s="27"/>
      <c r="Y100" s="27"/>
      <c r="Z100" s="27"/>
      <c r="AB100" s="18"/>
      <c r="AC100" s="18">
        <v>6</v>
      </c>
      <c r="AD100" s="13" t="s">
        <v>48</v>
      </c>
      <c r="AE100" s="18">
        <f t="shared" ref="AE100:AE115" si="5">AC100*AB100</f>
        <v>0</v>
      </c>
    </row>
    <row r="101" spans="2:31" x14ac:dyDescent="0.25">
      <c r="B101" s="36">
        <v>2</v>
      </c>
      <c r="C101" s="27"/>
      <c r="D101" s="37"/>
      <c r="E101" s="27"/>
      <c r="F101" s="27"/>
      <c r="G101" s="27"/>
      <c r="H101" s="27"/>
      <c r="I101" s="27"/>
      <c r="J101" s="27"/>
      <c r="K101" s="27"/>
      <c r="L101" s="37" t="s">
        <v>195</v>
      </c>
      <c r="M101" s="27"/>
      <c r="N101" s="27"/>
      <c r="O101" s="27"/>
      <c r="P101" s="27"/>
      <c r="Q101" s="27"/>
      <c r="R101" s="27"/>
      <c r="S101" s="27"/>
      <c r="T101" s="27"/>
      <c r="U101" s="27"/>
      <c r="V101" s="27"/>
      <c r="W101" s="27"/>
      <c r="X101" s="27"/>
      <c r="Y101" s="27"/>
      <c r="Z101" s="27"/>
      <c r="AB101" s="18"/>
      <c r="AC101" s="18">
        <v>1</v>
      </c>
      <c r="AD101" s="13" t="s">
        <v>155</v>
      </c>
      <c r="AE101" s="18">
        <f t="shared" si="5"/>
        <v>0</v>
      </c>
    </row>
    <row r="102" spans="2:31" x14ac:dyDescent="0.25">
      <c r="B102" s="36">
        <v>3</v>
      </c>
      <c r="C102" s="27"/>
      <c r="D102" s="37"/>
      <c r="E102" s="27"/>
      <c r="F102" s="27"/>
      <c r="G102" s="27"/>
      <c r="H102" s="27"/>
      <c r="I102" s="27"/>
      <c r="J102" s="27"/>
      <c r="K102" s="27"/>
      <c r="L102" s="37" t="s">
        <v>196</v>
      </c>
      <c r="M102" s="27"/>
      <c r="N102" s="27"/>
      <c r="O102" s="27"/>
      <c r="P102" s="27"/>
      <c r="Q102" s="27"/>
      <c r="R102" s="27"/>
      <c r="S102" s="27"/>
      <c r="T102" s="27"/>
      <c r="U102" s="27"/>
      <c r="V102" s="27"/>
      <c r="W102" s="27"/>
      <c r="X102" s="27"/>
      <c r="Y102" s="27"/>
      <c r="Z102" s="27"/>
      <c r="AB102" s="18"/>
      <c r="AC102" s="18">
        <v>84</v>
      </c>
      <c r="AD102" s="13" t="s">
        <v>155</v>
      </c>
      <c r="AE102" s="18">
        <f t="shared" si="5"/>
        <v>0</v>
      </c>
    </row>
    <row r="103" spans="2:31" ht="36.75" customHeight="1" x14ac:dyDescent="0.25">
      <c r="B103" s="36">
        <v>4</v>
      </c>
      <c r="C103" s="27"/>
      <c r="D103" s="37"/>
      <c r="E103" s="27"/>
      <c r="F103" s="27"/>
      <c r="G103" s="27"/>
      <c r="H103" s="27"/>
      <c r="I103" s="27"/>
      <c r="J103" s="27"/>
      <c r="K103" s="27"/>
      <c r="L103" s="37" t="s">
        <v>197</v>
      </c>
      <c r="M103" s="27"/>
      <c r="N103" s="27"/>
      <c r="O103" s="27"/>
      <c r="P103" s="27"/>
      <c r="Q103" s="27"/>
      <c r="R103" s="27"/>
      <c r="S103" s="27"/>
      <c r="T103" s="27"/>
      <c r="U103" s="27"/>
      <c r="V103" s="27"/>
      <c r="W103" s="27"/>
      <c r="X103" s="27"/>
      <c r="Y103" s="27"/>
      <c r="Z103" s="27"/>
      <c r="AB103" s="18"/>
      <c r="AC103" s="18">
        <v>1</v>
      </c>
      <c r="AD103" s="13" t="s">
        <v>155</v>
      </c>
      <c r="AE103" s="18">
        <f t="shared" si="5"/>
        <v>0</v>
      </c>
    </row>
    <row r="104" spans="2:31" ht="30.75" customHeight="1" x14ac:dyDescent="0.25">
      <c r="B104" s="36">
        <v>5</v>
      </c>
      <c r="C104" s="27"/>
      <c r="D104" s="37"/>
      <c r="E104" s="27"/>
      <c r="F104" s="27"/>
      <c r="G104" s="27"/>
      <c r="H104" s="27"/>
      <c r="I104" s="27"/>
      <c r="J104" s="27"/>
      <c r="K104" s="27"/>
      <c r="L104" s="37" t="s">
        <v>156</v>
      </c>
      <c r="M104" s="27"/>
      <c r="N104" s="27"/>
      <c r="O104" s="27"/>
      <c r="P104" s="27"/>
      <c r="Q104" s="27"/>
      <c r="R104" s="27"/>
      <c r="S104" s="27"/>
      <c r="T104" s="27"/>
      <c r="U104" s="27"/>
      <c r="V104" s="27"/>
      <c r="W104" s="27"/>
      <c r="X104" s="27"/>
      <c r="Y104" s="27"/>
      <c r="Z104" s="27"/>
      <c r="AB104" s="18"/>
      <c r="AC104" s="18">
        <v>1</v>
      </c>
      <c r="AD104" s="13" t="s">
        <v>155</v>
      </c>
      <c r="AE104" s="18">
        <f t="shared" si="5"/>
        <v>0</v>
      </c>
    </row>
    <row r="105" spans="2:31" x14ac:dyDescent="0.25">
      <c r="B105" s="36">
        <v>6</v>
      </c>
      <c r="C105" s="27"/>
      <c r="D105" s="37"/>
      <c r="E105" s="27"/>
      <c r="F105" s="27"/>
      <c r="G105" s="27"/>
      <c r="H105" s="27"/>
      <c r="I105" s="27"/>
      <c r="J105" s="27"/>
      <c r="K105" s="27"/>
      <c r="L105" s="37" t="s">
        <v>157</v>
      </c>
      <c r="M105" s="27"/>
      <c r="N105" s="27"/>
      <c r="O105" s="27"/>
      <c r="P105" s="27"/>
      <c r="Q105" s="27"/>
      <c r="R105" s="27"/>
      <c r="S105" s="27"/>
      <c r="T105" s="27"/>
      <c r="U105" s="27"/>
      <c r="V105" s="27"/>
      <c r="W105" s="27"/>
      <c r="X105" s="27"/>
      <c r="Y105" s="27"/>
      <c r="Z105" s="27"/>
      <c r="AB105" s="18"/>
      <c r="AC105" s="18">
        <v>6</v>
      </c>
      <c r="AD105" s="13" t="s">
        <v>158</v>
      </c>
      <c r="AE105" s="18">
        <f t="shared" si="5"/>
        <v>0</v>
      </c>
    </row>
    <row r="106" spans="2:31" x14ac:dyDescent="0.25">
      <c r="B106" s="36">
        <v>7</v>
      </c>
      <c r="C106" s="27"/>
      <c r="D106" s="37"/>
      <c r="E106" s="27"/>
      <c r="F106" s="27"/>
      <c r="G106" s="27"/>
      <c r="H106" s="27"/>
      <c r="I106" s="27"/>
      <c r="J106" s="27"/>
      <c r="K106" s="27"/>
      <c r="L106" s="37" t="s">
        <v>159</v>
      </c>
      <c r="M106" s="27"/>
      <c r="N106" s="27"/>
      <c r="O106" s="27"/>
      <c r="P106" s="27"/>
      <c r="Q106" s="27"/>
      <c r="R106" s="27"/>
      <c r="S106" s="27"/>
      <c r="T106" s="27"/>
      <c r="U106" s="27"/>
      <c r="V106" s="27"/>
      <c r="W106" s="27"/>
      <c r="X106" s="27"/>
      <c r="Y106" s="27"/>
      <c r="Z106" s="27"/>
      <c r="AB106" s="18"/>
      <c r="AC106" s="18">
        <v>2</v>
      </c>
      <c r="AD106" s="13" t="s">
        <v>158</v>
      </c>
      <c r="AE106" s="18">
        <f t="shared" si="5"/>
        <v>0</v>
      </c>
    </row>
    <row r="107" spans="2:31" x14ac:dyDescent="0.25">
      <c r="B107" s="36">
        <v>8</v>
      </c>
      <c r="C107" s="27"/>
      <c r="D107" s="37"/>
      <c r="E107" s="27"/>
      <c r="F107" s="27"/>
      <c r="G107" s="27"/>
      <c r="H107" s="27"/>
      <c r="I107" s="27"/>
      <c r="J107" s="27"/>
      <c r="K107" s="27"/>
      <c r="L107" s="37" t="s">
        <v>160</v>
      </c>
      <c r="M107" s="27"/>
      <c r="N107" s="27"/>
      <c r="O107" s="27"/>
      <c r="P107" s="27"/>
      <c r="Q107" s="27"/>
      <c r="R107" s="27"/>
      <c r="S107" s="27"/>
      <c r="T107" s="27"/>
      <c r="U107" s="27"/>
      <c r="V107" s="27"/>
      <c r="W107" s="27"/>
      <c r="X107" s="27"/>
      <c r="Y107" s="27"/>
      <c r="Z107" s="27"/>
      <c r="AB107" s="18"/>
      <c r="AC107" s="18">
        <v>3</v>
      </c>
      <c r="AD107" s="13" t="s">
        <v>158</v>
      </c>
      <c r="AE107" s="18">
        <f t="shared" si="5"/>
        <v>0</v>
      </c>
    </row>
    <row r="108" spans="2:31" x14ac:dyDescent="0.25">
      <c r="B108" s="36">
        <v>9</v>
      </c>
      <c r="C108" s="27"/>
      <c r="D108" s="37"/>
      <c r="E108" s="27"/>
      <c r="F108" s="27"/>
      <c r="G108" s="27"/>
      <c r="H108" s="27"/>
      <c r="I108" s="27"/>
      <c r="J108" s="27"/>
      <c r="K108" s="27"/>
      <c r="L108" s="37" t="s">
        <v>161</v>
      </c>
      <c r="M108" s="27"/>
      <c r="N108" s="27"/>
      <c r="O108" s="27"/>
      <c r="P108" s="27"/>
      <c r="Q108" s="27"/>
      <c r="R108" s="27"/>
      <c r="S108" s="27"/>
      <c r="T108" s="27"/>
      <c r="U108" s="27"/>
      <c r="V108" s="27"/>
      <c r="W108" s="27"/>
      <c r="X108" s="27"/>
      <c r="Y108" s="27"/>
      <c r="Z108" s="27"/>
      <c r="AB108" s="18"/>
      <c r="AC108" s="18">
        <v>6</v>
      </c>
      <c r="AD108" s="13" t="s">
        <v>158</v>
      </c>
      <c r="AE108" s="18">
        <f t="shared" si="5"/>
        <v>0</v>
      </c>
    </row>
    <row r="109" spans="2:31" x14ac:dyDescent="0.25">
      <c r="B109" s="36">
        <v>10</v>
      </c>
      <c r="C109" s="27"/>
      <c r="D109" s="37"/>
      <c r="E109" s="27"/>
      <c r="F109" s="27"/>
      <c r="G109" s="27"/>
      <c r="H109" s="27"/>
      <c r="I109" s="27"/>
      <c r="J109" s="27"/>
      <c r="K109" s="27"/>
      <c r="L109" s="37" t="s">
        <v>162</v>
      </c>
      <c r="M109" s="27"/>
      <c r="N109" s="27"/>
      <c r="O109" s="27"/>
      <c r="P109" s="27"/>
      <c r="Q109" s="27"/>
      <c r="R109" s="27"/>
      <c r="S109" s="27"/>
      <c r="T109" s="27"/>
      <c r="U109" s="27"/>
      <c r="V109" s="27"/>
      <c r="W109" s="27"/>
      <c r="X109" s="27"/>
      <c r="Y109" s="27"/>
      <c r="Z109" s="27"/>
      <c r="AB109" s="18"/>
      <c r="AC109" s="18">
        <v>1</v>
      </c>
      <c r="AD109" s="13" t="s">
        <v>155</v>
      </c>
      <c r="AE109" s="18">
        <f t="shared" si="5"/>
        <v>0</v>
      </c>
    </row>
    <row r="110" spans="2:31" x14ac:dyDescent="0.25">
      <c r="B110" s="36">
        <v>11</v>
      </c>
      <c r="C110" s="27"/>
      <c r="D110" s="37"/>
      <c r="E110" s="27"/>
      <c r="F110" s="27"/>
      <c r="G110" s="27"/>
      <c r="H110" s="27"/>
      <c r="I110" s="27"/>
      <c r="J110" s="27"/>
      <c r="K110" s="27"/>
      <c r="L110" s="37" t="s">
        <v>163</v>
      </c>
      <c r="M110" s="27"/>
      <c r="N110" s="27"/>
      <c r="O110" s="27"/>
      <c r="P110" s="27"/>
      <c r="Q110" s="27"/>
      <c r="R110" s="27"/>
      <c r="S110" s="27"/>
      <c r="T110" s="27"/>
      <c r="U110" s="27"/>
      <c r="V110" s="27"/>
      <c r="W110" s="27"/>
      <c r="X110" s="27"/>
      <c r="Y110" s="27"/>
      <c r="Z110" s="27"/>
      <c r="AB110" s="18"/>
      <c r="AC110" s="18">
        <v>1</v>
      </c>
      <c r="AD110" s="13" t="s">
        <v>155</v>
      </c>
      <c r="AE110" s="18">
        <f t="shared" si="5"/>
        <v>0</v>
      </c>
    </row>
    <row r="111" spans="2:31" x14ac:dyDescent="0.25">
      <c r="B111" s="36">
        <v>12</v>
      </c>
      <c r="C111" s="27"/>
      <c r="D111" s="37"/>
      <c r="E111" s="27"/>
      <c r="F111" s="27"/>
      <c r="G111" s="27"/>
      <c r="H111" s="27"/>
      <c r="I111" s="27"/>
      <c r="J111" s="27"/>
      <c r="K111" s="27"/>
      <c r="L111" s="37" t="s">
        <v>164</v>
      </c>
      <c r="M111" s="27"/>
      <c r="N111" s="27"/>
      <c r="O111" s="27"/>
      <c r="P111" s="27"/>
      <c r="Q111" s="27"/>
      <c r="R111" s="27"/>
      <c r="S111" s="27"/>
      <c r="T111" s="27"/>
      <c r="U111" s="27"/>
      <c r="V111" s="27"/>
      <c r="W111" s="27"/>
      <c r="X111" s="27"/>
      <c r="Y111" s="27"/>
      <c r="Z111" s="27"/>
      <c r="AB111" s="18"/>
      <c r="AC111" s="18">
        <v>2</v>
      </c>
      <c r="AD111" s="13" t="s">
        <v>155</v>
      </c>
      <c r="AE111" s="18">
        <f t="shared" si="5"/>
        <v>0</v>
      </c>
    </row>
    <row r="112" spans="2:31" ht="27.75" customHeight="1" x14ac:dyDescent="0.25">
      <c r="B112" s="36">
        <v>13</v>
      </c>
      <c r="C112" s="27"/>
      <c r="D112" s="37"/>
      <c r="E112" s="27"/>
      <c r="F112" s="27"/>
      <c r="G112" s="27"/>
      <c r="H112" s="27"/>
      <c r="I112" s="27"/>
      <c r="J112" s="27"/>
      <c r="K112" s="27"/>
      <c r="L112" s="37" t="s">
        <v>165</v>
      </c>
      <c r="M112" s="27"/>
      <c r="N112" s="27"/>
      <c r="O112" s="27"/>
      <c r="P112" s="27"/>
      <c r="Q112" s="27"/>
      <c r="R112" s="27"/>
      <c r="S112" s="27"/>
      <c r="T112" s="27"/>
      <c r="U112" s="27"/>
      <c r="V112" s="27"/>
      <c r="W112" s="27"/>
      <c r="X112" s="27"/>
      <c r="Y112" s="27"/>
      <c r="Z112" s="27"/>
      <c r="AB112" s="18"/>
      <c r="AC112" s="18">
        <v>2</v>
      </c>
      <c r="AD112" s="13" t="s">
        <v>155</v>
      </c>
      <c r="AE112" s="18">
        <f t="shared" si="5"/>
        <v>0</v>
      </c>
    </row>
    <row r="113" spans="2:31" x14ac:dyDescent="0.25">
      <c r="B113" s="36">
        <v>14</v>
      </c>
      <c r="C113" s="27"/>
      <c r="D113" s="37"/>
      <c r="E113" s="27"/>
      <c r="F113" s="27"/>
      <c r="G113" s="27"/>
      <c r="H113" s="27"/>
      <c r="I113" s="27"/>
      <c r="J113" s="27"/>
      <c r="K113" s="27"/>
      <c r="L113" s="37" t="s">
        <v>166</v>
      </c>
      <c r="M113" s="27"/>
      <c r="N113" s="27"/>
      <c r="O113" s="27"/>
      <c r="P113" s="27"/>
      <c r="Q113" s="27"/>
      <c r="R113" s="27"/>
      <c r="S113" s="27"/>
      <c r="T113" s="27"/>
      <c r="U113" s="27"/>
      <c r="V113" s="27"/>
      <c r="W113" s="27"/>
      <c r="X113" s="27"/>
      <c r="Y113" s="27"/>
      <c r="Z113" s="27"/>
      <c r="AB113" s="18"/>
      <c r="AC113" s="18">
        <v>4</v>
      </c>
      <c r="AD113" s="13" t="s">
        <v>155</v>
      </c>
      <c r="AE113" s="18">
        <f t="shared" si="5"/>
        <v>0</v>
      </c>
    </row>
    <row r="114" spans="2:31" x14ac:dyDescent="0.25">
      <c r="B114" s="36">
        <v>15</v>
      </c>
      <c r="C114" s="27"/>
      <c r="D114" s="37"/>
      <c r="E114" s="27"/>
      <c r="F114" s="27"/>
      <c r="G114" s="27"/>
      <c r="H114" s="27"/>
      <c r="I114" s="27"/>
      <c r="J114" s="27"/>
      <c r="K114" s="27"/>
      <c r="L114" s="37" t="s">
        <v>167</v>
      </c>
      <c r="M114" s="27"/>
      <c r="N114" s="27"/>
      <c r="O114" s="27"/>
      <c r="P114" s="27"/>
      <c r="Q114" s="27"/>
      <c r="R114" s="27"/>
      <c r="S114" s="27"/>
      <c r="T114" s="27"/>
      <c r="U114" s="27"/>
      <c r="V114" s="27"/>
      <c r="W114" s="27"/>
      <c r="X114" s="27"/>
      <c r="Y114" s="27"/>
      <c r="Z114" s="27"/>
      <c r="AB114" s="18"/>
      <c r="AC114" s="18">
        <v>1</v>
      </c>
      <c r="AD114" s="13" t="s">
        <v>155</v>
      </c>
      <c r="AE114" s="18">
        <f t="shared" si="5"/>
        <v>0</v>
      </c>
    </row>
    <row r="115" spans="2:31" x14ac:dyDescent="0.25">
      <c r="B115" s="36">
        <v>16</v>
      </c>
      <c r="C115" s="27"/>
      <c r="D115" s="37"/>
      <c r="E115" s="27"/>
      <c r="F115" s="27"/>
      <c r="G115" s="27"/>
      <c r="H115" s="27"/>
      <c r="I115" s="27"/>
      <c r="J115" s="27"/>
      <c r="K115" s="27"/>
      <c r="L115" s="37" t="s">
        <v>168</v>
      </c>
      <c r="M115" s="27"/>
      <c r="N115" s="27"/>
      <c r="O115" s="27"/>
      <c r="P115" s="27"/>
      <c r="Q115" s="27"/>
      <c r="R115" s="27"/>
      <c r="S115" s="27"/>
      <c r="T115" s="27"/>
      <c r="U115" s="27"/>
      <c r="V115" s="27"/>
      <c r="W115" s="27"/>
      <c r="X115" s="27"/>
      <c r="Y115" s="27"/>
      <c r="Z115" s="27"/>
      <c r="AB115" s="18"/>
      <c r="AC115" s="18">
        <v>1</v>
      </c>
      <c r="AD115" s="13" t="s">
        <v>155</v>
      </c>
      <c r="AE115" s="18">
        <f t="shared" si="5"/>
        <v>0</v>
      </c>
    </row>
    <row r="116" spans="2:31" ht="17.25" customHeight="1" x14ac:dyDescent="0.25">
      <c r="B116" s="19"/>
      <c r="C116" s="16"/>
      <c r="D116" s="16"/>
      <c r="E116" s="16"/>
      <c r="F116" s="16"/>
      <c r="G116" s="16"/>
      <c r="H116" s="16"/>
      <c r="I116" s="16"/>
      <c r="J116" s="16"/>
      <c r="K116" s="16"/>
      <c r="L116" s="16"/>
      <c r="M116" s="16"/>
      <c r="N116" s="16"/>
      <c r="O116" s="16"/>
      <c r="P116" s="16"/>
      <c r="Q116" s="16"/>
      <c r="R116" s="16"/>
      <c r="S116" s="16"/>
      <c r="T116" s="16"/>
      <c r="U116" s="16"/>
      <c r="V116" s="16"/>
      <c r="W116" s="16"/>
      <c r="X116" s="16"/>
      <c r="Y116" s="16"/>
      <c r="Z116" s="16"/>
      <c r="AA116" s="16"/>
      <c r="AB116" s="16"/>
      <c r="AC116" s="16"/>
      <c r="AD116" s="16"/>
      <c r="AE116" s="22">
        <f>SUM(AE100:AE115)</f>
        <v>0</v>
      </c>
    </row>
    <row r="117" spans="2:31" ht="0" hidden="1" customHeight="1" x14ac:dyDescent="0.25"/>
    <row r="118" spans="2:31" ht="2.85" customHeight="1" x14ac:dyDescent="0.25"/>
    <row r="119" spans="2:31" ht="11.25" customHeight="1" x14ac:dyDescent="0.25">
      <c r="B119" s="28" t="s">
        <v>169</v>
      </c>
      <c r="C119" s="27"/>
      <c r="D119" s="27"/>
      <c r="E119" s="27"/>
      <c r="F119" s="27"/>
      <c r="G119" s="27"/>
      <c r="H119" s="27"/>
      <c r="I119" s="27"/>
      <c r="J119" s="27"/>
      <c r="K119" s="27"/>
      <c r="L119" s="27"/>
      <c r="M119" s="27"/>
      <c r="N119" s="27"/>
      <c r="O119" s="27"/>
      <c r="P119" s="27"/>
      <c r="Q119" s="27"/>
      <c r="R119" s="27"/>
      <c r="S119" s="27"/>
      <c r="T119" s="27"/>
      <c r="U119" s="27"/>
      <c r="V119" s="27"/>
      <c r="W119" s="27"/>
      <c r="X119" s="27"/>
      <c r="Y119" s="27"/>
      <c r="Z119" s="27"/>
      <c r="AA119" s="27"/>
      <c r="AB119" s="27"/>
      <c r="AC119" s="27"/>
      <c r="AD119" s="27"/>
      <c r="AE119" s="27"/>
    </row>
    <row r="120" spans="2:31" ht="1.5" customHeight="1" x14ac:dyDescent="0.25"/>
    <row r="121" spans="2:31" ht="11.45" customHeight="1" x14ac:dyDescent="0.25"/>
    <row r="122" spans="2:31" ht="2.85" customHeight="1" x14ac:dyDescent="0.25"/>
    <row r="123" spans="2:31" ht="17.100000000000001" customHeight="1" x14ac:dyDescent="0.25">
      <c r="B123" s="49" t="s">
        <v>170</v>
      </c>
      <c r="C123" s="27"/>
      <c r="D123" s="27"/>
      <c r="E123" s="27"/>
      <c r="F123" s="27"/>
      <c r="G123" s="27"/>
      <c r="H123" s="27"/>
      <c r="I123" s="27"/>
      <c r="J123" s="27"/>
      <c r="K123" s="27"/>
      <c r="L123" s="27"/>
      <c r="M123" s="27"/>
      <c r="N123" s="27"/>
      <c r="O123" s="27"/>
      <c r="P123" s="27"/>
      <c r="Q123" s="27"/>
      <c r="R123" s="27"/>
      <c r="S123" s="27"/>
      <c r="T123" s="27"/>
      <c r="U123" s="27"/>
      <c r="V123" s="27"/>
      <c r="W123" s="27"/>
      <c r="X123" s="27"/>
      <c r="Y123" s="27"/>
      <c r="Z123" s="27"/>
      <c r="AA123" s="27"/>
      <c r="AB123" s="27"/>
      <c r="AC123" s="27"/>
      <c r="AD123" s="27"/>
      <c r="AE123" s="27"/>
    </row>
    <row r="124" spans="2:31" ht="2.85" customHeight="1" x14ac:dyDescent="0.25"/>
    <row r="125" spans="2:31" ht="22.5" x14ac:dyDescent="0.25">
      <c r="B125" s="56" t="s">
        <v>39</v>
      </c>
      <c r="C125" s="57"/>
      <c r="D125" s="57"/>
      <c r="E125" s="58" t="s">
        <v>40</v>
      </c>
      <c r="F125" s="57"/>
      <c r="G125" s="57"/>
      <c r="H125" s="57"/>
      <c r="I125" s="57"/>
      <c r="J125" s="57"/>
      <c r="K125" s="57"/>
      <c r="L125" s="57"/>
      <c r="M125" s="57"/>
      <c r="N125" s="57"/>
      <c r="O125" s="58" t="s">
        <v>5</v>
      </c>
      <c r="P125" s="57"/>
      <c r="Q125" s="57"/>
      <c r="R125" s="57"/>
      <c r="S125" s="57"/>
      <c r="T125" s="57"/>
      <c r="U125" s="57"/>
      <c r="V125" s="57"/>
      <c r="W125" s="57"/>
      <c r="X125" s="57"/>
      <c r="Y125" s="57"/>
      <c r="Z125" s="57"/>
      <c r="AA125" s="57"/>
      <c r="AB125" s="15" t="s">
        <v>41</v>
      </c>
      <c r="AC125" s="15" t="s">
        <v>42</v>
      </c>
      <c r="AD125" s="17" t="s">
        <v>43</v>
      </c>
      <c r="AE125" s="15" t="s">
        <v>44</v>
      </c>
    </row>
    <row r="126" spans="2:31" x14ac:dyDescent="0.25">
      <c r="B126" s="55">
        <v>1</v>
      </c>
      <c r="C126" s="27"/>
      <c r="D126" s="27"/>
      <c r="E126" s="37" t="s">
        <v>171</v>
      </c>
      <c r="F126" s="27"/>
      <c r="G126" s="27"/>
      <c r="H126" s="27"/>
      <c r="I126" s="27"/>
      <c r="J126" s="27"/>
      <c r="K126" s="27"/>
      <c r="L126" s="27"/>
      <c r="M126" s="27"/>
      <c r="N126" s="27"/>
      <c r="O126" s="37" t="s">
        <v>172</v>
      </c>
      <c r="P126" s="27"/>
      <c r="Q126" s="27"/>
      <c r="R126" s="27"/>
      <c r="S126" s="27"/>
      <c r="T126" s="27"/>
      <c r="U126" s="27"/>
      <c r="V126" s="27"/>
      <c r="W126" s="27"/>
      <c r="X126" s="27"/>
      <c r="Y126" s="27"/>
      <c r="Z126" s="27"/>
      <c r="AA126" s="27"/>
      <c r="AB126" s="18"/>
      <c r="AC126" s="18">
        <v>1</v>
      </c>
      <c r="AD126" s="21" t="s">
        <v>182</v>
      </c>
      <c r="AE126" s="18">
        <f t="shared" ref="AE126:AE129" si="6">AC126*AB126</f>
        <v>0</v>
      </c>
    </row>
    <row r="127" spans="2:31" x14ac:dyDescent="0.25">
      <c r="B127" s="55">
        <v>2</v>
      </c>
      <c r="C127" s="27"/>
      <c r="D127" s="27"/>
      <c r="E127" s="37" t="s">
        <v>174</v>
      </c>
      <c r="F127" s="27"/>
      <c r="G127" s="27"/>
      <c r="H127" s="27"/>
      <c r="I127" s="27"/>
      <c r="J127" s="27"/>
      <c r="K127" s="27"/>
      <c r="L127" s="27"/>
      <c r="M127" s="27"/>
      <c r="N127" s="27"/>
      <c r="O127" s="37" t="s">
        <v>175</v>
      </c>
      <c r="P127" s="27"/>
      <c r="Q127" s="27"/>
      <c r="R127" s="27"/>
      <c r="S127" s="27"/>
      <c r="T127" s="27"/>
      <c r="U127" s="27"/>
      <c r="V127" s="27"/>
      <c r="W127" s="27"/>
      <c r="X127" s="27"/>
      <c r="Y127" s="27"/>
      <c r="Z127" s="27"/>
      <c r="AA127" s="27"/>
      <c r="AB127" s="18"/>
      <c r="AC127" s="18">
        <v>32</v>
      </c>
      <c r="AD127" s="13" t="s">
        <v>173</v>
      </c>
      <c r="AE127" s="18">
        <f t="shared" si="6"/>
        <v>0</v>
      </c>
    </row>
    <row r="128" spans="2:31" x14ac:dyDescent="0.25">
      <c r="B128" s="55">
        <v>3</v>
      </c>
      <c r="C128" s="27"/>
      <c r="D128" s="27"/>
      <c r="E128" s="37" t="s">
        <v>176</v>
      </c>
      <c r="F128" s="27"/>
      <c r="G128" s="27"/>
      <c r="H128" s="27"/>
      <c r="I128" s="27"/>
      <c r="J128" s="27"/>
      <c r="K128" s="27"/>
      <c r="L128" s="27"/>
      <c r="M128" s="27"/>
      <c r="N128" s="27"/>
      <c r="O128" s="37" t="s">
        <v>177</v>
      </c>
      <c r="P128" s="27"/>
      <c r="Q128" s="27"/>
      <c r="R128" s="27"/>
      <c r="S128" s="27"/>
      <c r="T128" s="27"/>
      <c r="U128" s="27"/>
      <c r="V128" s="27"/>
      <c r="W128" s="27"/>
      <c r="X128" s="27"/>
      <c r="Y128" s="27"/>
      <c r="Z128" s="27"/>
      <c r="AA128" s="27"/>
      <c r="AB128" s="18"/>
      <c r="AC128" s="18">
        <v>10</v>
      </c>
      <c r="AD128" s="13" t="s">
        <v>173</v>
      </c>
      <c r="AE128" s="18">
        <f t="shared" si="6"/>
        <v>0</v>
      </c>
    </row>
    <row r="129" spans="2:31" x14ac:dyDescent="0.25">
      <c r="B129" s="55">
        <v>4</v>
      </c>
      <c r="C129" s="27"/>
      <c r="D129" s="27"/>
      <c r="E129" s="37" t="s">
        <v>178</v>
      </c>
      <c r="F129" s="27"/>
      <c r="G129" s="27"/>
      <c r="H129" s="27"/>
      <c r="I129" s="27"/>
      <c r="J129" s="27"/>
      <c r="K129" s="27"/>
      <c r="L129" s="27"/>
      <c r="M129" s="27"/>
      <c r="N129" s="27"/>
      <c r="O129" s="37" t="s">
        <v>179</v>
      </c>
      <c r="P129" s="27"/>
      <c r="Q129" s="27"/>
      <c r="R129" s="27"/>
      <c r="S129" s="27"/>
      <c r="T129" s="27"/>
      <c r="U129" s="27"/>
      <c r="V129" s="27"/>
      <c r="W129" s="27"/>
      <c r="X129" s="27"/>
      <c r="Y129" s="27"/>
      <c r="Z129" s="27"/>
      <c r="AA129" s="27"/>
      <c r="AB129" s="18"/>
      <c r="AC129" s="18">
        <v>16</v>
      </c>
      <c r="AD129" s="13" t="s">
        <v>173</v>
      </c>
      <c r="AE129" s="18">
        <f t="shared" si="6"/>
        <v>0</v>
      </c>
    </row>
    <row r="130" spans="2:31" ht="18.75" customHeight="1" x14ac:dyDescent="0.25">
      <c r="B130" s="19"/>
      <c r="C130" s="16"/>
      <c r="D130" s="16"/>
      <c r="E130" s="16"/>
      <c r="F130" s="16"/>
      <c r="G130" s="16"/>
      <c r="H130" s="16"/>
      <c r="I130" s="16"/>
      <c r="J130" s="16"/>
      <c r="K130" s="16"/>
      <c r="L130" s="16"/>
      <c r="M130" s="16"/>
      <c r="N130" s="16"/>
      <c r="O130" s="16"/>
      <c r="P130" s="16"/>
      <c r="Q130" s="16"/>
      <c r="R130" s="16"/>
      <c r="S130" s="16"/>
      <c r="T130" s="16"/>
      <c r="U130" s="16"/>
      <c r="V130" s="16"/>
      <c r="W130" s="16"/>
      <c r="X130" s="16"/>
      <c r="Y130" s="16"/>
      <c r="Z130" s="16"/>
      <c r="AA130" s="16"/>
      <c r="AB130" s="16"/>
      <c r="AC130" s="16"/>
      <c r="AD130" s="16"/>
      <c r="AE130" s="22">
        <f>SUM(AE126:AE129)</f>
        <v>0</v>
      </c>
    </row>
    <row r="131" spans="2:31" ht="3.75" customHeight="1" x14ac:dyDescent="0.25"/>
    <row r="132" spans="2:31" ht="2.85" customHeight="1" x14ac:dyDescent="0.25"/>
    <row r="133" spans="2:31" ht="11.25" customHeight="1" x14ac:dyDescent="0.25">
      <c r="B133" s="28" t="s">
        <v>180</v>
      </c>
      <c r="C133" s="27"/>
      <c r="D133" s="27"/>
      <c r="E133" s="27"/>
      <c r="F133" s="27"/>
      <c r="G133" s="27"/>
      <c r="H133" s="27"/>
      <c r="I133" s="27"/>
      <c r="J133" s="27"/>
      <c r="K133" s="27"/>
      <c r="L133" s="27"/>
      <c r="M133" s="27"/>
      <c r="N133" s="27"/>
      <c r="O133" s="27"/>
      <c r="P133" s="27"/>
      <c r="Q133" s="27"/>
      <c r="R133" s="27"/>
      <c r="S133" s="27"/>
      <c r="T133" s="27"/>
      <c r="U133" s="27"/>
      <c r="V133" s="27"/>
      <c r="W133" s="27"/>
      <c r="X133" s="27"/>
      <c r="Y133" s="27"/>
      <c r="Z133" s="27"/>
      <c r="AA133" s="27"/>
      <c r="AB133" s="27"/>
      <c r="AC133" s="27"/>
      <c r="AD133" s="27"/>
      <c r="AE133" s="27"/>
    </row>
    <row r="134" spans="2:31" ht="1.5" customHeight="1" x14ac:dyDescent="0.25"/>
    <row r="135" spans="2:31" ht="0" hidden="1" customHeight="1" x14ac:dyDescent="0.25"/>
  </sheetData>
  <mergeCells count="231">
    <mergeCell ref="B11:D11"/>
    <mergeCell ref="E11:N11"/>
    <mergeCell ref="O11:AA11"/>
    <mergeCell ref="B10:D10"/>
    <mergeCell ref="E10:N10"/>
    <mergeCell ref="O10:AA10"/>
    <mergeCell ref="Q1:AD1"/>
    <mergeCell ref="P2:AD2"/>
    <mergeCell ref="R3:AD3"/>
    <mergeCell ref="B8:AE8"/>
    <mergeCell ref="B14:D14"/>
    <mergeCell ref="E14:N14"/>
    <mergeCell ref="O14:AA14"/>
    <mergeCell ref="B13:D13"/>
    <mergeCell ref="E13:N13"/>
    <mergeCell ref="O13:AA13"/>
    <mergeCell ref="B12:D12"/>
    <mergeCell ref="E12:N12"/>
    <mergeCell ref="O12:AA12"/>
    <mergeCell ref="B17:D17"/>
    <mergeCell ref="E17:N17"/>
    <mergeCell ref="O17:AA17"/>
    <mergeCell ref="B16:D16"/>
    <mergeCell ref="E16:N16"/>
    <mergeCell ref="O16:AA16"/>
    <mergeCell ref="B15:D15"/>
    <mergeCell ref="E15:N15"/>
    <mergeCell ref="O15:AA15"/>
    <mergeCell ref="B20:D20"/>
    <mergeCell ref="E20:N20"/>
    <mergeCell ref="O20:AA20"/>
    <mergeCell ref="B19:D19"/>
    <mergeCell ref="E19:N19"/>
    <mergeCell ref="O19:AA19"/>
    <mergeCell ref="B18:D18"/>
    <mergeCell ref="E18:N18"/>
    <mergeCell ref="O18:AA18"/>
    <mergeCell ref="B23:D23"/>
    <mergeCell ref="E23:N23"/>
    <mergeCell ref="O23:AA23"/>
    <mergeCell ref="B22:D22"/>
    <mergeCell ref="E22:N22"/>
    <mergeCell ref="O22:AA22"/>
    <mergeCell ref="B21:D21"/>
    <mergeCell ref="E21:N21"/>
    <mergeCell ref="O21:AA21"/>
    <mergeCell ref="B30:AE30"/>
    <mergeCell ref="B26:D26"/>
    <mergeCell ref="E26:N26"/>
    <mergeCell ref="O26:AA26"/>
    <mergeCell ref="B25:D25"/>
    <mergeCell ref="E25:N25"/>
    <mergeCell ref="O25:AA25"/>
    <mergeCell ref="B24:D24"/>
    <mergeCell ref="E24:N24"/>
    <mergeCell ref="O24:AA24"/>
    <mergeCell ref="B39:D39"/>
    <mergeCell ref="E39:N39"/>
    <mergeCell ref="O39:AA39"/>
    <mergeCell ref="B38:D38"/>
    <mergeCell ref="E38:N38"/>
    <mergeCell ref="O38:AA38"/>
    <mergeCell ref="B35:AE35"/>
    <mergeCell ref="B37:D37"/>
    <mergeCell ref="E37:N37"/>
    <mergeCell ref="O37:AA37"/>
    <mergeCell ref="B51:AE51"/>
    <mergeCell ref="B53:D53"/>
    <mergeCell ref="E53:N53"/>
    <mergeCell ref="O53:AA53"/>
    <mergeCell ref="B46:AE46"/>
    <mergeCell ref="B42:D42"/>
    <mergeCell ref="E42:N42"/>
    <mergeCell ref="O42:AA42"/>
    <mergeCell ref="B40:D40"/>
    <mergeCell ref="E40:N40"/>
    <mergeCell ref="O40:AA40"/>
    <mergeCell ref="B41:D41"/>
    <mergeCell ref="E41:N41"/>
    <mergeCell ref="O41:AA41"/>
    <mergeCell ref="B56:D56"/>
    <mergeCell ref="E56:N56"/>
    <mergeCell ref="O56:AA56"/>
    <mergeCell ref="B55:D55"/>
    <mergeCell ref="E55:N55"/>
    <mergeCell ref="O55:AA55"/>
    <mergeCell ref="B54:D54"/>
    <mergeCell ref="E54:N54"/>
    <mergeCell ref="O54:AA54"/>
    <mergeCell ref="B59:D59"/>
    <mergeCell ref="E59:N59"/>
    <mergeCell ref="O59:AA59"/>
    <mergeCell ref="B58:D58"/>
    <mergeCell ref="E58:N58"/>
    <mergeCell ref="O58:AA58"/>
    <mergeCell ref="B57:D57"/>
    <mergeCell ref="E57:N57"/>
    <mergeCell ref="O57:AA57"/>
    <mergeCell ref="B70:AE70"/>
    <mergeCell ref="B72:C72"/>
    <mergeCell ref="D72:K72"/>
    <mergeCell ref="L72:Z72"/>
    <mergeCell ref="B65:AE65"/>
    <mergeCell ref="B61:D61"/>
    <mergeCell ref="E61:N61"/>
    <mergeCell ref="O61:AA61"/>
    <mergeCell ref="B60:D60"/>
    <mergeCell ref="E60:N60"/>
    <mergeCell ref="O60:AA60"/>
    <mergeCell ref="B75:C75"/>
    <mergeCell ref="D75:K75"/>
    <mergeCell ref="L75:Z75"/>
    <mergeCell ref="B74:C74"/>
    <mergeCell ref="D74:K74"/>
    <mergeCell ref="L74:Z74"/>
    <mergeCell ref="B73:C73"/>
    <mergeCell ref="D73:K73"/>
    <mergeCell ref="L73:Z73"/>
    <mergeCell ref="B78:C78"/>
    <mergeCell ref="D78:K78"/>
    <mergeCell ref="L78:Z78"/>
    <mergeCell ref="B77:C77"/>
    <mergeCell ref="D77:K77"/>
    <mergeCell ref="L77:Z77"/>
    <mergeCell ref="B76:C76"/>
    <mergeCell ref="D76:K76"/>
    <mergeCell ref="L76:Z76"/>
    <mergeCell ref="B81:C81"/>
    <mergeCell ref="D81:K81"/>
    <mergeCell ref="L81:Z81"/>
    <mergeCell ref="B80:C80"/>
    <mergeCell ref="D80:K80"/>
    <mergeCell ref="L80:Z80"/>
    <mergeCell ref="B79:C79"/>
    <mergeCell ref="D79:K79"/>
    <mergeCell ref="L79:Z79"/>
    <mergeCell ref="B84:C84"/>
    <mergeCell ref="D84:K84"/>
    <mergeCell ref="L84:Z84"/>
    <mergeCell ref="B83:C83"/>
    <mergeCell ref="D83:K83"/>
    <mergeCell ref="L83:Z83"/>
    <mergeCell ref="B82:C82"/>
    <mergeCell ref="D82:K82"/>
    <mergeCell ref="L82:Z82"/>
    <mergeCell ref="B87:C87"/>
    <mergeCell ref="D87:K87"/>
    <mergeCell ref="L87:Z87"/>
    <mergeCell ref="B86:C86"/>
    <mergeCell ref="D86:K86"/>
    <mergeCell ref="L86:Z86"/>
    <mergeCell ref="B85:C85"/>
    <mergeCell ref="D85:K85"/>
    <mergeCell ref="L85:Z85"/>
    <mergeCell ref="B97:AE97"/>
    <mergeCell ref="B99:C99"/>
    <mergeCell ref="D99:K99"/>
    <mergeCell ref="L99:Z99"/>
    <mergeCell ref="B93:AE93"/>
    <mergeCell ref="B89:C89"/>
    <mergeCell ref="D89:K89"/>
    <mergeCell ref="L89:Z89"/>
    <mergeCell ref="B88:C88"/>
    <mergeCell ref="D88:K88"/>
    <mergeCell ref="L88:Z88"/>
    <mergeCell ref="B102:C102"/>
    <mergeCell ref="D102:K102"/>
    <mergeCell ref="L102:Z102"/>
    <mergeCell ref="B101:C101"/>
    <mergeCell ref="D101:K101"/>
    <mergeCell ref="L101:Z101"/>
    <mergeCell ref="B100:C100"/>
    <mergeCell ref="D100:K100"/>
    <mergeCell ref="L100:Z100"/>
    <mergeCell ref="B105:C105"/>
    <mergeCell ref="D105:K105"/>
    <mergeCell ref="L105:Z105"/>
    <mergeCell ref="B104:C104"/>
    <mergeCell ref="D104:K104"/>
    <mergeCell ref="L104:Z104"/>
    <mergeCell ref="B103:C103"/>
    <mergeCell ref="D103:K103"/>
    <mergeCell ref="L103:Z103"/>
    <mergeCell ref="B108:C108"/>
    <mergeCell ref="D108:K108"/>
    <mergeCell ref="L108:Z108"/>
    <mergeCell ref="B107:C107"/>
    <mergeCell ref="D107:K107"/>
    <mergeCell ref="L107:Z107"/>
    <mergeCell ref="B106:C106"/>
    <mergeCell ref="D106:K106"/>
    <mergeCell ref="L106:Z106"/>
    <mergeCell ref="B111:C111"/>
    <mergeCell ref="D111:K111"/>
    <mergeCell ref="L111:Z111"/>
    <mergeCell ref="B110:C110"/>
    <mergeCell ref="D110:K110"/>
    <mergeCell ref="L110:Z110"/>
    <mergeCell ref="B109:C109"/>
    <mergeCell ref="D109:K109"/>
    <mergeCell ref="L109:Z109"/>
    <mergeCell ref="B114:C114"/>
    <mergeCell ref="D114:K114"/>
    <mergeCell ref="L114:Z114"/>
    <mergeCell ref="B113:C113"/>
    <mergeCell ref="D113:K113"/>
    <mergeCell ref="L113:Z113"/>
    <mergeCell ref="B112:C112"/>
    <mergeCell ref="D112:K112"/>
    <mergeCell ref="L112:Z112"/>
    <mergeCell ref="B126:D126"/>
    <mergeCell ref="E126:N126"/>
    <mergeCell ref="O126:AA126"/>
    <mergeCell ref="B125:D125"/>
    <mergeCell ref="E125:N125"/>
    <mergeCell ref="O125:AA125"/>
    <mergeCell ref="B123:AE123"/>
    <mergeCell ref="B119:AE119"/>
    <mergeCell ref="B115:C115"/>
    <mergeCell ref="D115:K115"/>
    <mergeCell ref="L115:Z115"/>
    <mergeCell ref="B133:AE133"/>
    <mergeCell ref="B129:D129"/>
    <mergeCell ref="E129:N129"/>
    <mergeCell ref="O129:AA129"/>
    <mergeCell ref="B128:D128"/>
    <mergeCell ref="E128:N128"/>
    <mergeCell ref="O128:AA128"/>
    <mergeCell ref="B127:D127"/>
    <mergeCell ref="E127:N127"/>
    <mergeCell ref="O127:AA127"/>
  </mergeCells>
  <pageMargins left="0" right="0" top="0" bottom="0" header="0" footer="0"/>
  <pageSetup paperSize="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Rekapitulace</vt:lpstr>
      <vt:lpstr>Položky všech ceníků</vt:lpstr>
      <vt:lpstr>'Položky všech ceníků'!Názvy_tisku</vt:lpstr>
      <vt:lpstr>Rekapitulace!Názvy_tisku</vt:lpstr>
    </vt:vector>
  </TitlesOfParts>
  <LinksUpToDate>false</LinksUpToDate>
  <CharactersWithSpaces>0</CharactersWithSpaces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Pavelek Vojtěch</dc:creator>
  <cp:lastModifiedBy>Věra Halfarová</cp:lastModifiedBy>
  <cp:lastPrinted>2025-05-20T11:15:01Z</cp:lastPrinted>
  <dcterms:created xsi:type="dcterms:W3CDTF">2025-05-20T11:16:14Z</dcterms:created>
  <dcterms:modified xsi:type="dcterms:W3CDTF">2025-08-06T06:30:08Z</dcterms:modified>
</cp:coreProperties>
</file>

<file path=docProps/core0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